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dohntb\Downloads\"/>
    </mc:Choice>
  </mc:AlternateContent>
  <xr:revisionPtr revIDLastSave="0" documentId="13_ncr:1_{756DB4F7-8147-4642-B434-5ACF206AC706}" xr6:coauthVersionLast="47" xr6:coauthVersionMax="47" xr10:uidLastSave="{00000000-0000-0000-0000-000000000000}"/>
  <bookViews>
    <workbookView xWindow="19200" yWindow="0" windowWidth="19200" windowHeight="15600" tabRatio="832" xr2:uid="{00000000-000D-0000-FFFF-FFFF00000000}"/>
  </bookViews>
  <sheets>
    <sheet name="Instructions" sheetId="1" r:id="rId1"/>
    <sheet name="HSV PP1" sheetId="2" r:id="rId2"/>
    <sheet name="HSV PP2" sheetId="11" r:id="rId3"/>
    <sheet name="HSV PP3" sheetId="10" r:id="rId4"/>
    <sheet name="HSV PP4" sheetId="9" r:id="rId5"/>
    <sheet name="HSV PP5" sheetId="12" r:id="rId6"/>
    <sheet name="HSV PP Summary" sheetId="8" r:id="rId7"/>
    <sheet name="HSV Collective Agreements" sheetId="13" r:id="rId8"/>
    <sheet name="Lists" sheetId="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2" l="1"/>
  <c r="G10" i="9"/>
  <c r="G9" i="10"/>
  <c r="G10" i="11"/>
  <c r="G25" i="2"/>
  <c r="E22" i="2"/>
  <c r="E12" i="12"/>
  <c r="E16" i="12"/>
  <c r="E10" i="12"/>
  <c r="E8" i="12"/>
  <c r="E6" i="12"/>
  <c r="E4" i="12"/>
  <c r="E8" i="11"/>
  <c r="E6" i="11"/>
  <c r="E4" i="11"/>
  <c r="E6" i="10"/>
  <c r="E4" i="10"/>
  <c r="E8" i="9"/>
  <c r="E6" i="9"/>
  <c r="E4" i="9"/>
  <c r="E6" i="2"/>
  <c r="E8" i="2"/>
  <c r="E10" i="2"/>
  <c r="E12" i="2"/>
  <c r="E14" i="2"/>
  <c r="E16" i="2"/>
  <c r="E18" i="2"/>
  <c r="E20" i="2"/>
  <c r="E24" i="2"/>
  <c r="E4" i="2"/>
  <c r="G18" i="12" l="1"/>
  <c r="B19" i="8" s="1"/>
  <c r="E18" i="12"/>
  <c r="F18" i="12" s="1"/>
  <c r="D2" i="12" s="1"/>
  <c r="C13" i="8" s="1"/>
  <c r="E10" i="11"/>
  <c r="F10" i="11" s="1"/>
  <c r="D2" i="11" s="1"/>
  <c r="E9" i="10"/>
  <c r="F9" i="10" s="1"/>
  <c r="D2" i="10" s="1"/>
  <c r="E10" i="9"/>
  <c r="E25" i="2"/>
  <c r="F25" i="2" s="1"/>
  <c r="D2" i="2" s="1"/>
  <c r="C19" i="8" l="1"/>
  <c r="C6" i="8" s="1"/>
  <c r="D19" i="8"/>
  <c r="D6" i="8" s="1"/>
  <c r="F10" i="9"/>
  <c r="D2" i="9" s="1"/>
  <c r="C12" i="8" s="1"/>
  <c r="C11" i="8"/>
  <c r="C10" i="8"/>
  <c r="C9" i="8"/>
</calcChain>
</file>

<file path=xl/sharedStrings.xml><?xml version="1.0" encoding="utf-8"?>
<sst xmlns="http://schemas.openxmlformats.org/spreadsheetml/2006/main" count="264" uniqueCount="231">
  <si>
    <t>HSV Purchasing Policy 1 Governance</t>
  </si>
  <si>
    <t>Associated requirement:</t>
  </si>
  <si>
    <t>Compliance Status</t>
  </si>
  <si>
    <t>Supporting Evidence</t>
  </si>
  <si>
    <t>Comments</t>
  </si>
  <si>
    <t>Not Compliant</t>
  </si>
  <si>
    <r>
      <t xml:space="preserve">2.1 Governance principle:
</t>
    </r>
    <r>
      <rPr>
        <sz val="18"/>
        <color theme="1"/>
        <rFont val="Arial"/>
        <family val="2"/>
        <scheme val="minor"/>
      </rPr>
      <t>Health services to establish, implement, and regularly review a Procurement Governance Framework (PGF) to monitor and manage procurement and emergency procurement across the health service.</t>
    </r>
  </si>
  <si>
    <r>
      <t xml:space="preserve">
</t>
    </r>
    <r>
      <rPr>
        <b/>
        <sz val="11"/>
        <rFont val="Arial"/>
        <family val="2"/>
        <scheme val="minor"/>
      </rPr>
      <t xml:space="preserve">2.2 a)
</t>
    </r>
    <r>
      <rPr>
        <sz val="11"/>
        <rFont val="Arial"/>
        <family val="2"/>
        <scheme val="minor"/>
      </rPr>
      <t xml:space="preserve">Health services’ roles, responsibilities, and capabilities, including the Accountable Officer (AO) and Chief Procurement Officer (CPO), are identified and documented within the PGF.
</t>
    </r>
  </si>
  <si>
    <r>
      <t xml:space="preserve">
</t>
    </r>
    <r>
      <rPr>
        <b/>
        <sz val="11"/>
        <rFont val="Arial"/>
        <family val="2"/>
        <scheme val="minor"/>
      </rPr>
      <t>2.2 d)</t>
    </r>
    <r>
      <rPr>
        <sz val="11"/>
        <rFont val="Arial"/>
        <family val="2"/>
        <scheme val="minor"/>
      </rPr>
      <t xml:space="preserve">
Health services are to implement a complaints procedure which supports procedural fairness.
</t>
    </r>
  </si>
  <si>
    <r>
      <rPr>
        <b/>
        <sz val="11"/>
        <rFont val="Arial"/>
        <family val="2"/>
        <scheme val="minor"/>
      </rPr>
      <t xml:space="preserve">
2.2 c)</t>
    </r>
    <r>
      <rPr>
        <sz val="11"/>
        <rFont val="Arial"/>
        <family val="2"/>
        <scheme val="minor"/>
      </rPr>
      <t xml:space="preserve">
Health services must develop an emergency management plan that is clear, concise, streamlined, flexible, proportionate and identifies relevant information in-line with evidence contained in Part 3: 3.3.
</t>
    </r>
  </si>
  <si>
    <t>Compliant</t>
  </si>
  <si>
    <t>Partially Compliant</t>
  </si>
  <si>
    <t>Not Applicable</t>
  </si>
  <si>
    <t>Exempt</t>
  </si>
  <si>
    <r>
      <t xml:space="preserve">
</t>
    </r>
    <r>
      <rPr>
        <b/>
        <sz val="11"/>
        <rFont val="Arial"/>
        <family val="2"/>
        <scheme val="minor"/>
      </rPr>
      <t>2.2 f)</t>
    </r>
    <r>
      <rPr>
        <sz val="11"/>
        <rFont val="Arial"/>
        <family val="2"/>
        <scheme val="minor"/>
      </rPr>
      <t xml:space="preserve">
Health services to submit a board approved audit report detailing the outcomes of audits of compliance with HSV Purchasing Policies requested in the HSV Audit Schedule or as part of a separate request by HSV.
</t>
    </r>
  </si>
  <si>
    <t>Score</t>
  </si>
  <si>
    <t>HSV Purchasing Policy 2 Strategic Analysis</t>
  </si>
  <si>
    <r>
      <rPr>
        <b/>
        <sz val="11"/>
        <rFont val="Arial"/>
        <family val="2"/>
        <scheme val="minor"/>
      </rPr>
      <t xml:space="preserve">
2.2 b)</t>
    </r>
    <r>
      <rPr>
        <sz val="11"/>
        <rFont val="Arial"/>
        <family val="2"/>
        <scheme val="minor"/>
      </rPr>
      <t xml:space="preserve">
Health services are to systematically review market analysis, including the characteristics, capacity and capability of the supply chain.
</t>
    </r>
  </si>
  <si>
    <r>
      <rPr>
        <b/>
        <sz val="11"/>
        <rFont val="Arial"/>
        <family val="2"/>
        <scheme val="minor"/>
      </rPr>
      <t xml:space="preserve">
2.2 c)</t>
    </r>
    <r>
      <rPr>
        <sz val="11"/>
        <rFont val="Arial"/>
        <family val="2"/>
        <scheme val="minor"/>
      </rPr>
      <t xml:space="preserve">
Health services are to assess procurement capability, ascertaining the right match of people, resources, systems, and processes to the complexity of the procurement for the most appropriate value outcomes.
</t>
    </r>
  </si>
  <si>
    <t>HSV Purchasing Policy 3 Market Approach</t>
  </si>
  <si>
    <r>
      <t xml:space="preserve">2.1 Market approach principle:
</t>
    </r>
    <r>
      <rPr>
        <sz val="18"/>
        <color theme="1"/>
        <rFont val="Arial"/>
        <family val="2"/>
        <scheme val="minor"/>
      </rPr>
      <t>Health services systematically, efficiently and fairly manage procurement analysis and planning, when
approaching the market, to maximise operational and financial performance and minimise risk.</t>
    </r>
  </si>
  <si>
    <r>
      <t xml:space="preserve">
</t>
    </r>
    <r>
      <rPr>
        <b/>
        <sz val="11"/>
        <rFont val="Arial"/>
        <family val="2"/>
        <scheme val="minor"/>
      </rPr>
      <t xml:space="preserve">2.2 a)
</t>
    </r>
    <r>
      <rPr>
        <sz val="11"/>
        <rFont val="Arial"/>
        <family val="2"/>
        <scheme val="minor"/>
      </rPr>
      <t xml:space="preserve">Health services implement minimum requirements for engaging and sharing information with potential suppliers in a fair, transparent3 manner and supporting probity, security, and confidentiality as set out in Part 3: 3.1.
</t>
    </r>
  </si>
  <si>
    <r>
      <rPr>
        <b/>
        <sz val="11"/>
        <rFont val="Arial"/>
        <family val="2"/>
        <scheme val="minor"/>
      </rPr>
      <t xml:space="preserve">
2.2 b)</t>
    </r>
    <r>
      <rPr>
        <sz val="11"/>
        <rFont val="Arial"/>
        <family val="2"/>
        <scheme val="minor"/>
      </rPr>
      <t xml:space="preserve">
Health services implement minimum requirements for evaluation, negotiation and selection that supports fairness, transparency, probity, security, confidentiality, and value for money.
</t>
    </r>
  </si>
  <si>
    <r>
      <rPr>
        <b/>
        <sz val="11"/>
        <rFont val="Arial"/>
        <family val="2"/>
        <scheme val="minor"/>
      </rPr>
      <t xml:space="preserve">
2.2 c)</t>
    </r>
    <r>
      <rPr>
        <sz val="11"/>
        <rFont val="Arial"/>
        <family val="2"/>
        <scheme val="minor"/>
      </rPr>
      <t xml:space="preserve">
Health services establish and implement processes and mechanisms for the disposal of assets to support a whole of life cycle procurement approach in line with the Department of Treasury and Finance Asset Management Accountability Framework.
</t>
    </r>
  </si>
  <si>
    <t>HSV Purchasing Policy 4 Contract Management and Asset Disposal</t>
  </si>
  <si>
    <r>
      <t xml:space="preserve">
</t>
    </r>
    <r>
      <rPr>
        <b/>
        <sz val="11"/>
        <rFont val="Arial"/>
        <family val="2"/>
        <scheme val="minor"/>
      </rPr>
      <t xml:space="preserve">2.2 a)
</t>
    </r>
    <r>
      <rPr>
        <sz val="11"/>
        <rFont val="Arial"/>
        <family val="2"/>
        <scheme val="minor"/>
      </rPr>
      <t xml:space="preserve">Health services are to understand the complexity of both internal and external factors of procurement activities.
</t>
    </r>
  </si>
  <si>
    <t>HSV Purchasing Policy 5 Collective Purchasing and Supply Chain</t>
  </si>
  <si>
    <r>
      <t xml:space="preserve">
</t>
    </r>
    <r>
      <rPr>
        <b/>
        <sz val="11"/>
        <rFont val="Arial"/>
        <family val="2"/>
        <scheme val="minor"/>
      </rPr>
      <t xml:space="preserve">2.2 a)
</t>
    </r>
    <r>
      <rPr>
        <sz val="11"/>
        <rFont val="Arial"/>
        <family val="2"/>
        <scheme val="minor"/>
      </rPr>
      <t xml:space="preserve">Health services within Schedule 1 and 5 of the Health Services Act 1988 (Vic) must only purchase from a HSV collective agreement, arrangement, or supply chain, any good or service that has been sourced by HSV.
</t>
    </r>
  </si>
  <si>
    <r>
      <rPr>
        <b/>
        <sz val="11"/>
        <rFont val="Arial"/>
        <family val="2"/>
        <scheme val="minor"/>
      </rPr>
      <t xml:space="preserve">
2.2 b)
</t>
    </r>
    <r>
      <rPr>
        <sz val="11"/>
        <rFont val="Arial"/>
        <family val="2"/>
        <scheme val="minor"/>
      </rPr>
      <t xml:space="preserve">Compliance with HSV collective agreements, supply chain conditions/ specifications, and HSV approved SPC and SEPC opportunities, including reporting.
</t>
    </r>
  </si>
  <si>
    <r>
      <rPr>
        <b/>
        <sz val="11"/>
        <rFont val="Arial"/>
        <family val="2"/>
        <scheme val="minor"/>
      </rPr>
      <t xml:space="preserve">
2.2 c)
</t>
    </r>
    <r>
      <rPr>
        <sz val="11"/>
        <rFont val="Arial"/>
        <family val="2"/>
        <scheme val="minor"/>
      </rPr>
      <t xml:space="preserve">Health services are to be actively responsible and accountable for the establishment of internal processes and ongoing requirements of compliance with HSV collective agreements. Part 3: 3.2.
</t>
    </r>
  </si>
  <si>
    <r>
      <t xml:space="preserve">
2.2 e)</t>
    </r>
    <r>
      <rPr>
        <sz val="11"/>
        <rFont val="Arial"/>
        <family val="2"/>
        <scheme val="minor"/>
      </rPr>
      <t xml:space="preserve">
Refrain from engaging in practices that may subvert HSV’s function.
</t>
    </r>
  </si>
  <si>
    <r>
      <t xml:space="preserve">
2.2 f)</t>
    </r>
    <r>
      <rPr>
        <sz val="11"/>
        <rFont val="Arial"/>
        <family val="2"/>
        <scheme val="minor"/>
      </rPr>
      <t xml:space="preserve">
Seek approval from HSV to on-sell, and report any on-selling6 approved arrangements to HSV annually.</t>
    </r>
    <r>
      <rPr>
        <b/>
        <sz val="11"/>
        <rFont val="Arial"/>
        <family val="2"/>
        <scheme val="minor"/>
      </rPr>
      <t xml:space="preserve">
</t>
    </r>
  </si>
  <si>
    <r>
      <rPr>
        <b/>
        <sz val="11"/>
        <rFont val="Arial"/>
        <family val="2"/>
        <scheme val="minor"/>
      </rPr>
      <t xml:space="preserve">
2.2 g)</t>
    </r>
    <r>
      <rPr>
        <sz val="11"/>
        <rFont val="Arial"/>
        <family val="2"/>
        <scheme val="minor"/>
      </rPr>
      <t xml:space="preserve">
Apply for an exemption from HSV collective agreements, supply chain arrangements, and HSV approved SPC and SEPC only in specific circumstances.
</t>
    </r>
  </si>
  <si>
    <t>HSV Purchasing Policy Summary</t>
  </si>
  <si>
    <t>Self-Assessment Date:</t>
  </si>
  <si>
    <t>Health Service:</t>
  </si>
  <si>
    <t>Assessor:</t>
  </si>
  <si>
    <t>HSV Purchasing Policy Self-Assessment Summary</t>
  </si>
  <si>
    <t>Health Service Details</t>
  </si>
  <si>
    <t>Self-Assessment Progress Bar:</t>
  </si>
  <si>
    <t>What is the Self-Assessment?</t>
  </si>
  <si>
    <t>What other documents should I use in conjunction with the Self-Assessment?</t>
  </si>
  <si>
    <t>HSV Audit Program Guidance Notes</t>
  </si>
  <si>
    <t>HSV 2023-24 Self-Assessment for Health Services</t>
  </si>
  <si>
    <t>Documents that need to be read in conjunction with the tool are as follows:</t>
  </si>
  <si>
    <t>•  HSV Purchasing Policies 1-5;</t>
  </si>
  <si>
    <t>•  HSV Audit Program Guidance Notes;</t>
  </si>
  <si>
    <t>•  HSV Compliant Guidelines;</t>
  </si>
  <si>
    <t>•  HSV Graduated Compliance Guidelines; and</t>
  </si>
  <si>
    <t>•  HSV guides</t>
  </si>
  <si>
    <t>The Self-Assessment is used by a health services to monitor and assess their compliance to HealthShare Victoria's (HSV) five HSV Purchasing Policies (HSV PPs). It is aimed at assisting and supporting Health Services in identifying gaps within their compliance framework in relation to the HSV PPs. An overview on how to use the Self-Assessment and supporting documents are noted across and below.</t>
  </si>
  <si>
    <t>If you have any questions about the tool or supporting documents, please contact your Customer Relationship Manager or email: compliance@healthshare.org.au.</t>
  </si>
  <si>
    <r>
      <t xml:space="preserve">
</t>
    </r>
    <r>
      <rPr>
        <b/>
        <sz val="11"/>
        <rFont val="Arial"/>
        <family val="2"/>
        <scheme val="minor"/>
      </rPr>
      <t xml:space="preserve">2.2 e) i) </t>
    </r>
    <r>
      <rPr>
        <sz val="11"/>
        <rFont val="Arial"/>
        <family val="2"/>
        <scheme val="minor"/>
      </rPr>
      <t xml:space="preserve">Annually health services are required to:
Conduct a self-assessment of performance against HSV’s  purchasing policies, collective agreements and supply chain.
</t>
    </r>
  </si>
  <si>
    <r>
      <rPr>
        <b/>
        <sz val="11"/>
        <rFont val="Arial"/>
        <family val="2"/>
        <scheme val="minor"/>
      </rPr>
      <t xml:space="preserve">
2.2 e) ii) </t>
    </r>
    <r>
      <rPr>
        <sz val="11"/>
        <rFont val="Arial"/>
        <family val="2"/>
        <scheme val="minor"/>
      </rPr>
      <t xml:space="preserve">Annual health services are required to:
Complete an attestation of compliance with HSV’s purchasing policies within the health service’s annual report in the form prescribed by HSV.
</t>
    </r>
  </si>
  <si>
    <r>
      <rPr>
        <b/>
        <sz val="11"/>
        <rFont val="Arial"/>
        <family val="2"/>
        <scheme val="minor"/>
      </rPr>
      <t xml:space="preserve">2.2 e) iii) </t>
    </r>
    <r>
      <rPr>
        <sz val="11"/>
        <rFont val="Arial"/>
        <family val="2"/>
        <scheme val="minor"/>
      </rPr>
      <t xml:space="preserve">Annually health services are required to:
Report activation of emergency within the health service’s annual report including the following details:
• the nature of the emergency;
• a summary of the goods and services procured;
• total spend on goods and services; and
• the number of contracts awarded valued at $100,000 (GST inclusive) or more.
</t>
    </r>
  </si>
  <si>
    <r>
      <t xml:space="preserve">
</t>
    </r>
    <r>
      <rPr>
        <b/>
        <sz val="11"/>
        <rFont val="Arial"/>
        <family val="2"/>
        <scheme val="minor"/>
      </rPr>
      <t xml:space="preserve">2.2 e) iv) </t>
    </r>
    <r>
      <rPr>
        <sz val="11"/>
        <rFont val="Arial"/>
        <family val="2"/>
        <scheme val="minor"/>
      </rPr>
      <t xml:space="preserve">Annually health services are required to:
Submit a Procurement Activity Plan to HSV and publish on the health service’s website.
</t>
    </r>
  </si>
  <si>
    <r>
      <t xml:space="preserve">
</t>
    </r>
    <r>
      <rPr>
        <b/>
        <sz val="11"/>
        <rFont val="Arial"/>
        <family val="2"/>
        <scheme val="minor"/>
      </rPr>
      <t xml:space="preserve">2.2 e) vi) </t>
    </r>
    <r>
      <rPr>
        <sz val="11"/>
        <rFont val="Arial"/>
        <family val="2"/>
        <scheme val="minor"/>
      </rPr>
      <t>Annually health services are required to:</t>
    </r>
    <r>
      <rPr>
        <b/>
        <sz val="11"/>
        <rFont val="Arial"/>
        <family val="2"/>
        <scheme val="minor"/>
      </rPr>
      <t xml:space="preserve">
</t>
    </r>
    <r>
      <rPr>
        <sz val="11"/>
        <rFont val="Arial"/>
        <family val="2"/>
        <scheme val="minor"/>
      </rPr>
      <t xml:space="preserve">Submit approved on-selling arrangements.
</t>
    </r>
  </si>
  <si>
    <t>The health service should familiarise themselves with the contents of the HSV PPs, the HSV guides and the structure of the self-assessment.</t>
  </si>
  <si>
    <r>
      <rPr>
        <b/>
        <sz val="11"/>
        <rFont val="Arial"/>
        <family val="2"/>
        <scheme val="minor"/>
      </rPr>
      <t xml:space="preserve">
2.2 b)</t>
    </r>
    <r>
      <rPr>
        <sz val="11"/>
        <rFont val="Arial"/>
        <family val="2"/>
        <scheme val="minor"/>
      </rPr>
      <t xml:space="preserve">
Health services to develop and implement a Procurement Strategy that outlines the procurement profile. HSV may request a review of the procurement plan and component parts at any time.
</t>
    </r>
  </si>
  <si>
    <t>If a health service is partially compliant or non-compliant to a HSV PP requirement, the audit report must outline:</t>
  </si>
  <si>
    <t>The HSV Audit Program Guidance Notes detail a suggested format for the audit report.</t>
  </si>
  <si>
    <t>Contract ID</t>
  </si>
  <si>
    <t>Contract Name</t>
  </si>
  <si>
    <t>Applicability</t>
  </si>
  <si>
    <t>Health Services Comments</t>
  </si>
  <si>
    <t>HPVC2017-081</t>
  </si>
  <si>
    <t>Agency Labour - Clinical and Support</t>
  </si>
  <si>
    <t>HPVC2015-119</t>
  </si>
  <si>
    <t>Automated Blood Culture and Mycobacterium Culture Equipment and Consumables</t>
  </si>
  <si>
    <t>HPVC2019-060</t>
  </si>
  <si>
    <t>Beds, Mattresses, Patient Trolleys and Treatment Chairs</t>
  </si>
  <si>
    <t>HPVC2016-108</t>
  </si>
  <si>
    <t>Biopharmaceutical - Infliximab</t>
  </si>
  <si>
    <t>HPVC2019-159</t>
  </si>
  <si>
    <t>Biopharmaceuticals Long-Acting Granulocyte-Colony Stimulating Factor</t>
  </si>
  <si>
    <t>HPVC2021-041</t>
  </si>
  <si>
    <t>Catering Supplies</t>
  </si>
  <si>
    <t>HPVC2019-170</t>
  </si>
  <si>
    <t>Cisco Infrastructure and Associated Services Panel</t>
  </si>
  <si>
    <t>HPVC2019-073</t>
  </si>
  <si>
    <t>Contrast Media and Non-Radioactive Kits</t>
  </si>
  <si>
    <t>HPVC2019-070</t>
  </si>
  <si>
    <t>Defibrillators and Associated Consumables</t>
  </si>
  <si>
    <t>HPVC2021-123</t>
  </si>
  <si>
    <t>Dental Consumables</t>
  </si>
  <si>
    <t>HPVC2015-051</t>
  </si>
  <si>
    <t>Drapes and Clinical Protective Apparel</t>
  </si>
  <si>
    <t>HPVC2019-168</t>
  </si>
  <si>
    <t>Electrical Compliance</t>
  </si>
  <si>
    <t>HPVC2019-087</t>
  </si>
  <si>
    <t>Electricity &gt;160MWh</t>
  </si>
  <si>
    <t>HPVC2022-018</t>
  </si>
  <si>
    <t>Enteral Feeding and Oral Nutrition Support</t>
  </si>
  <si>
    <t>HPVGB2023-322.223</t>
  </si>
  <si>
    <t>Equipment Devices Health Service Sourcing Activities FY22-23</t>
  </si>
  <si>
    <t>HPVC2023-322</t>
  </si>
  <si>
    <t>Equipment Devices Health Service Sourcing Placeholder</t>
  </si>
  <si>
    <t>HPVC2019-019</t>
  </si>
  <si>
    <t>Examination and Surgical Gloves</t>
  </si>
  <si>
    <t>HPVC2017-111</t>
  </si>
  <si>
    <t>External Contracted Medical Imaging Services</t>
  </si>
  <si>
    <t>HPVC2019-157</t>
  </si>
  <si>
    <t>Fire Protection System Maintenance</t>
  </si>
  <si>
    <t>HPVC2021-184</t>
  </si>
  <si>
    <t>Fire Protection System Maintenance - Metro</t>
  </si>
  <si>
    <t>HPVC2018-153</t>
  </si>
  <si>
    <t>Gippsland Compounded Chemotherapy and MAB Preparations</t>
  </si>
  <si>
    <t>HPVC2018-161</t>
  </si>
  <si>
    <t>Grampians Compounded Chemotherapy and MAB Preparations</t>
  </si>
  <si>
    <t>HPVC2018-155</t>
  </si>
  <si>
    <t>Haemodialysis and Peritoneal Dialysis</t>
  </si>
  <si>
    <t>HPVC2016-124</t>
  </si>
  <si>
    <t>Hand Hygiene, Disinfectants and Chemical Products</t>
  </si>
  <si>
    <t>HPVC2017-086</t>
  </si>
  <si>
    <t>Heart Valve Replacement Products</t>
  </si>
  <si>
    <t>HPVC2022-005</t>
  </si>
  <si>
    <t>Hypodermic Needles and Syringes</t>
  </si>
  <si>
    <t>HPVC2016-055</t>
  </si>
  <si>
    <t>Infusion Pumps</t>
  </si>
  <si>
    <t>HPVC2021-055</t>
  </si>
  <si>
    <t>Infusion Pumps - Evergreen Review</t>
  </si>
  <si>
    <t>HPVC2019-045</t>
  </si>
  <si>
    <t>Interventional Cardiology</t>
  </si>
  <si>
    <t>HPVC2022-061</t>
  </si>
  <si>
    <t>Interventional Radiology</t>
  </si>
  <si>
    <t>HPVC2021-078</t>
  </si>
  <si>
    <t>Language Services</t>
  </si>
  <si>
    <t>HPVC2018-158</t>
  </si>
  <si>
    <t>Laundry &amp; Linen Services - Loddon Mallee Region</t>
  </si>
  <si>
    <t>HPVC2016-098</t>
  </si>
  <si>
    <t>Laundry &amp; Linen Services - Metro</t>
  </si>
  <si>
    <t>HPVC2018-145</t>
  </si>
  <si>
    <t>LPG for Regional Health Services</t>
  </si>
  <si>
    <t>HPVC2016-022</t>
  </si>
  <si>
    <t>Medical and Industrial Gases</t>
  </si>
  <si>
    <t>HPVC2019-077</t>
  </si>
  <si>
    <t>Medical Imaging Equipment and Radiotherapy Equipment</t>
  </si>
  <si>
    <t>HPVC2022-120</t>
  </si>
  <si>
    <t>Medical Locum Agency Services</t>
  </si>
  <si>
    <t>HPVC2019-167</t>
  </si>
  <si>
    <t>Microsoft Enterprise Agreement (EA)</t>
  </si>
  <si>
    <t>HPVC2022-198</t>
  </si>
  <si>
    <t>Mobile Workstations and Associated Equipment</t>
  </si>
  <si>
    <t>HPVC2023-021</t>
  </si>
  <si>
    <t>Monitoring Products</t>
  </si>
  <si>
    <t>HPVC2020-066</t>
  </si>
  <si>
    <t>Natural Gas (Large Sites)</t>
  </si>
  <si>
    <t>HPVC2014-069.001</t>
  </si>
  <si>
    <t>Non-Emergency Patient Transport - Supp 001</t>
  </si>
  <si>
    <t>HPVC2017-057</t>
  </si>
  <si>
    <t>Operating Room and Wound Drainage Consumables</t>
  </si>
  <si>
    <t>HPVC2019-047</t>
  </si>
  <si>
    <t>Orthopaedic Prostheses - Hips and Knees</t>
  </si>
  <si>
    <t>HPVC2018-115</t>
  </si>
  <si>
    <t>Pathology Equipment and Associated Consumables</t>
  </si>
  <si>
    <t>HPVC2010-052</t>
  </si>
  <si>
    <t>Pathology Services (Gippsland Region)</t>
  </si>
  <si>
    <t>HPVC2019-058</t>
  </si>
  <si>
    <t>Pharmaceutical Products and IV Fluids</t>
  </si>
  <si>
    <t>HPVC2019-075</t>
  </si>
  <si>
    <t>Physiological Monitoring and Anaesthetic Gas Delivery Systems</t>
  </si>
  <si>
    <t>HPVC2019-074</t>
  </si>
  <si>
    <t>Radiopharmaceuticals</t>
  </si>
  <si>
    <t>HPVC2021-262</t>
  </si>
  <si>
    <t>Rapid Antigen Test (RAT) Kits</t>
  </si>
  <si>
    <t>HPVC2021-015</t>
  </si>
  <si>
    <t>Respiratory Products</t>
  </si>
  <si>
    <t>HPVC2016-105</t>
  </si>
  <si>
    <t>Security (Manpower) Services</t>
  </si>
  <si>
    <t>HPVC2019-147</t>
  </si>
  <si>
    <t>Security Services - Regional Health Services</t>
  </si>
  <si>
    <t>HPVC2019-162</t>
  </si>
  <si>
    <t>Security Services Metro - Tranche 2</t>
  </si>
  <si>
    <t>HPVC2021-200</t>
  </si>
  <si>
    <t>Skin Integrity Consumables</t>
  </si>
  <si>
    <t>HPVC2021-126</t>
  </si>
  <si>
    <t>Spinal Prostheses</t>
  </si>
  <si>
    <t>HPVC2023-394</t>
  </si>
  <si>
    <t>Statewide Security</t>
  </si>
  <si>
    <t>HPVC2022-017</t>
  </si>
  <si>
    <t>SuccessFactors Implementation Panel</t>
  </si>
  <si>
    <t>HPVC2022-002</t>
  </si>
  <si>
    <t>SuccessFactors Licensing Agreement</t>
  </si>
  <si>
    <t>HPVC2018-036</t>
  </si>
  <si>
    <t>Surgical Instruments - Open &amp; Laparoscopic</t>
  </si>
  <si>
    <t>HPVC2020-016</t>
  </si>
  <si>
    <t>Sutures, Skin Staples and Removers, and Tissue Adhesives</t>
  </si>
  <si>
    <t>HPVC2022-046</t>
  </si>
  <si>
    <t>Trauma Implants</t>
  </si>
  <si>
    <t>HPVC2014-235</t>
  </si>
  <si>
    <t>Utility Bill Validation and Reporting Services</t>
  </si>
  <si>
    <t>HPVC2014-236</t>
  </si>
  <si>
    <t>Utility Metering and Data Services</t>
  </si>
  <si>
    <t>HPVC2021-076</t>
  </si>
  <si>
    <t>Ventilators - Evergreen Review</t>
  </si>
  <si>
    <t>HPVC2023-204</t>
  </si>
  <si>
    <t>VMware Agreement</t>
  </si>
  <si>
    <t>HPVC2021-085</t>
  </si>
  <si>
    <t>Waste Management Services</t>
  </si>
  <si>
    <t>HPVC2022-109</t>
  </si>
  <si>
    <t>Workplace Supplies</t>
  </si>
  <si>
    <t>Applicable</t>
  </si>
  <si>
    <t>Partially Exempt</t>
  </si>
  <si>
    <t>•  the reasons for the partial or non-compliance;</t>
  </si>
  <si>
    <t>•  provide a risk rating;</t>
  </si>
  <si>
    <t>•  identify appropriate actions to rectify the partial or non compliance; and</t>
  </si>
  <si>
    <t xml:space="preserve">•  note the timeframes to achieve full compliance. </t>
  </si>
  <si>
    <t>Disclaimer</t>
  </si>
  <si>
    <r>
      <t xml:space="preserve">The information presented in this document is general in nature and based on Health Share Victoria’s interpretation of the </t>
    </r>
    <r>
      <rPr>
        <i/>
        <sz val="11"/>
        <rFont val="Arial"/>
        <family val="2"/>
        <scheme val="minor"/>
      </rPr>
      <t>Health Services Act 1988</t>
    </r>
    <r>
      <rPr>
        <sz val="11"/>
        <rFont val="Arial"/>
        <family val="2"/>
        <scheme val="minor"/>
      </rPr>
      <t xml:space="preserve"> (Vic) and any ancillary legislation and regulations in effect at the time, and should not be relied upon as legal advice. Please consider seeking professional and independent advice from your legal representative as to the applicability and suitability of this information and the legislation to your own business needs or circumstances.</t>
    </r>
  </si>
  <si>
    <t>The HSV Audit Program Guidance Notes aims to provide support to Health Services for the auditing requirement specified under the HSV PPs. It is recommended that the health service and its chosen auditor refer to the HSV Audit Program Guidance Notes and the referenced supporting material when completing a compliance audit.  
NOTE: It is to be made clear that these Guidance Notes are purely for guidance purposes only and should not be treated as legal advice.</t>
  </si>
  <si>
    <r>
      <t xml:space="preserve">2.1 Contract management and asset disposal principle:
</t>
    </r>
    <r>
      <rPr>
        <sz val="18"/>
        <color theme="1"/>
        <rFont val="Arial"/>
        <family val="2"/>
        <scheme val="minor"/>
      </rPr>
      <t>Health services systematically and efficiently manage contract creation, execution and asset disposal for
maximising operational and financial performance and minimising risk.</t>
    </r>
  </si>
  <si>
    <r>
      <t xml:space="preserve">
</t>
    </r>
    <r>
      <rPr>
        <b/>
        <sz val="11"/>
        <rFont val="Arial"/>
        <family val="2"/>
        <scheme val="minor"/>
      </rPr>
      <t xml:space="preserve">2.2 a)
</t>
    </r>
    <r>
      <rPr>
        <sz val="11"/>
        <rFont val="Arial"/>
        <family val="2"/>
        <scheme val="minor"/>
      </rPr>
      <t xml:space="preserve">Health services implement minimum requirements to effect contract management, including individual procurement and the overarching entity contract management strategy.
</t>
    </r>
  </si>
  <si>
    <r>
      <t xml:space="preserve">2.1 Contract management and asset disposal principle:
</t>
    </r>
    <r>
      <rPr>
        <sz val="18"/>
        <color theme="1"/>
        <rFont val="Arial"/>
        <family val="2"/>
        <scheme val="minor"/>
      </rPr>
      <t>Comply with HSV’s collective agreements, supply chain conditions/specifications or approved Victorian
Government SPC / SEPC to gain value for money through aggregated demand.</t>
    </r>
  </si>
  <si>
    <t>Select 'HSV PP1' tab, for each requirement please assess the Compliance Status (1), provide supporting evidence (2), and another other Comments (3) you wish to provide. Repeat these steps for HSV PP2, HSV PP3, HSV PP4 and HSV PP5.</t>
  </si>
  <si>
    <t>HSV PP Summary</t>
  </si>
  <si>
    <t>HSV Collective Agreements</t>
  </si>
  <si>
    <t>HSV Self-Assessment Instructions</t>
  </si>
  <si>
    <r>
      <t xml:space="preserve">HSV has provided an exemption to listed health services in Schedule 1 and 5 of the </t>
    </r>
    <r>
      <rPr>
        <i/>
        <sz val="11"/>
        <rFont val="Arial"/>
        <family val="2"/>
        <scheme val="minor"/>
      </rPr>
      <t>Health Service Action 1988</t>
    </r>
    <r>
      <rPr>
        <sz val="11"/>
        <rFont val="Arial"/>
        <family val="2"/>
        <scheme val="minor"/>
      </rPr>
      <t xml:space="preserve"> (Vic). Health services are encourage to provide HSV with spend data regarding HSV Collective Contracts</t>
    </r>
  </si>
  <si>
    <t>[Insert Health Service]</t>
  </si>
  <si>
    <t>[Insert Date]</t>
  </si>
  <si>
    <t>[Insert Name]</t>
  </si>
  <si>
    <t>The HSV PP Summary tab provides a holistic overview of compliance for the HSV PP.</t>
  </si>
  <si>
    <r>
      <rPr>
        <b/>
        <sz val="11"/>
        <rFont val="Arial"/>
        <family val="2"/>
        <scheme val="minor"/>
      </rPr>
      <t xml:space="preserve">
2.2 b) 
</t>
    </r>
    <r>
      <rPr>
        <sz val="11"/>
        <rFont val="Arial"/>
        <family val="2"/>
        <scheme val="minor"/>
      </rPr>
      <t xml:space="preserve">Health services include the following minimum clauses within contracts:
(i) Transition clause;
(ii) Confidentiality clause
(iii) Supllier code of conduct clause
</t>
    </r>
  </si>
  <si>
    <r>
      <t xml:space="preserve">
</t>
    </r>
    <r>
      <rPr>
        <b/>
        <sz val="11"/>
        <rFont val="Arial"/>
        <family val="2"/>
        <scheme val="minor"/>
      </rPr>
      <t xml:space="preserve">2.2 e) v) </t>
    </r>
    <r>
      <rPr>
        <sz val="11"/>
        <rFont val="Arial"/>
        <family val="2"/>
        <scheme val="minor"/>
      </rPr>
      <t xml:space="preserve">Annually health services are required to:
Submit in the form provided, a register of current contracts for the purchasing of goods and services, or the management and disposal of goods in respect of the health services business which are in place at the time of submission.
</t>
    </r>
  </si>
  <si>
    <r>
      <rPr>
        <b/>
        <sz val="11"/>
        <rFont val="Arial"/>
        <family val="2"/>
        <scheme val="minor"/>
      </rPr>
      <t xml:space="preserve">
2.2 d)
</t>
    </r>
    <r>
      <rPr>
        <sz val="11"/>
        <rFont val="Arial"/>
        <family val="2"/>
        <scheme val="minor"/>
      </rPr>
      <t>Health services are to assist HSV in:
i. identifying potential aggregation opportunities, including:
• informing HSV if any spend analysis or complexity assessment indicates grounds for aggregating demand or benefits from HSV involvement; and
• working with HSV to collect procurement data to assist in the identification process and to develop the HSV sourcing program.
ii. providing input into the development of business cases as requested;
iii. nominating participants in consultative and advisory groups, where appropriate, including executive, product or service reference groups or other advisory groups that will contribute toward:
• development of specifications;
• evaluation of bid responses and/or other negotiations with suppliers;
• development of contract key performance indicators (KPIs) and a contract management plan;
• an understanding of health service’s resourcing, clinical and operational requirements to enable a successful transition to any HSV collective agreement;
• ongoing management of the category to optimise contract utilisation and review supplier performance;
• acting as HSV's agent in conducting sourcing activities where mutually agreed upon; and
• establishing appropriate processes to ensure the security of all confidential and
commercially sensitive information, in particular, supplier information.</t>
    </r>
  </si>
  <si>
    <t>SS-08-2020</t>
  </si>
  <si>
    <t>SPC - Banking and financial services contract</t>
  </si>
  <si>
    <t>Compliant Spend</t>
  </si>
  <si>
    <t>Potential Non-Compliant Spend</t>
  </si>
  <si>
    <t>HSV PP1-5 Self-Assessment</t>
  </si>
  <si>
    <r>
      <t xml:space="preserve">2.1 Strategic analysis principle:
</t>
    </r>
    <r>
      <rPr>
        <sz val="18"/>
        <color theme="1"/>
        <rFont val="Arial"/>
        <family val="2"/>
        <scheme val="minor"/>
      </rPr>
      <t>Health services are to determine the complexity of the procurement activity and the corresponding
capability level required to complete a successful procurement.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</si>
</sst>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4" formatCode="_-&quot;$&quot;* #,##0.00_-;\-&quot;$&quot;* #,##0.00_-;_-&quot;$&quot;* &quot;-&quot;??_-;_-@_-"/>
    <numFmt numFmtId="164" formatCode="_-* #,##0\ _B_F_-;\-* #,##0\ _B_F_-;_-* &quot;-&quot;\ _B_F_-;_-@_-"/>
    <numFmt numFmtId="165" formatCode="_(&quot;R$&quot;* #,##0_);_(&quot;R$&quot;* \(#,##0\);_(&quot;R$&quot;* &quot;-&quot;_);_(@_)"/>
    <numFmt numFmtId="166" formatCode="_(&quot;R$&quot;* #,##0.00_);_(&quot;R$&quot;* \(#,##0.00\);_(&quot;R$&quot;* &quot;-&quot;??_);_(@_)"/>
  </numFmts>
  <fonts count="22" x14ac:knownFonts="1">
    <font>
      <sz val="11"/>
      <name val="Arial"/>
      <family val="2"/>
      <scheme val="minor"/>
    </font>
    <font>
      <sz val="11"/>
      <color theme="1"/>
      <name val="Arial"/>
      <family val="2"/>
      <scheme val="minor"/>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sz val="18"/>
      <color theme="1"/>
      <name val="Arial"/>
      <family val="2"/>
      <scheme val="minor"/>
    </font>
    <font>
      <sz val="11"/>
      <name val="Arial"/>
      <family val="2"/>
      <scheme val="minor"/>
    </font>
    <font>
      <sz val="11"/>
      <color rgb="FF006100"/>
      <name val="Arial"/>
      <family val="2"/>
      <scheme val="minor"/>
    </font>
    <font>
      <sz val="11"/>
      <color rgb="FF9C0006"/>
      <name val="Arial"/>
      <family val="2"/>
      <scheme val="minor"/>
    </font>
    <font>
      <sz val="11"/>
      <color theme="0"/>
      <name val="Arial"/>
      <family val="2"/>
      <scheme val="minor"/>
    </font>
    <font>
      <sz val="11"/>
      <name val="Calibri"/>
      <family val="2"/>
    </font>
    <font>
      <sz val="10"/>
      <name val="Arial"/>
      <family val="2"/>
    </font>
    <font>
      <sz val="11"/>
      <color rgb="FF9C6500"/>
      <name val="Arial"/>
      <family val="2"/>
      <scheme val="minor"/>
    </font>
    <font>
      <u/>
      <sz val="10"/>
      <color indexed="12"/>
      <name val="Arial"/>
      <family val="2"/>
    </font>
    <font>
      <u/>
      <sz val="10"/>
      <color theme="10"/>
      <name val="Arial"/>
      <family val="2"/>
    </font>
    <font>
      <sz val="12"/>
      <name val="System"/>
      <family val="2"/>
    </font>
    <font>
      <i/>
      <sz val="11"/>
      <name val="Arial"/>
      <family val="2"/>
      <scheme val="minor"/>
    </font>
    <font>
      <b/>
      <sz val="11"/>
      <color theme="0"/>
      <name val="Arial"/>
      <family val="2"/>
      <scheme val="minor"/>
    </font>
    <font>
      <sz val="12"/>
      <name val="Playbill"/>
      <family val="5"/>
    </font>
  </fonts>
  <fills count="8">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5"/>
      </patternFill>
    </fill>
    <fill>
      <patternFill patternType="solid">
        <fgColor theme="0"/>
        <bgColor indexed="64"/>
      </patternFill>
    </fill>
  </fills>
  <borders count="19">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right/>
      <top style="thick">
        <color theme="5"/>
      </top>
      <bottom style="thick">
        <color theme="5"/>
      </bottom>
      <diagonal/>
    </border>
    <border>
      <left style="thin">
        <color theme="4"/>
      </left>
      <right style="thin">
        <color theme="4"/>
      </right>
      <top style="thin">
        <color theme="4"/>
      </top>
      <bottom style="thin">
        <color theme="4"/>
      </bottom>
      <diagonal/>
    </border>
    <border>
      <left/>
      <right/>
      <top style="thick">
        <color theme="5"/>
      </top>
      <bottom/>
      <diagonal/>
    </border>
    <border>
      <left style="thin">
        <color theme="1"/>
      </left>
      <right style="thin">
        <color theme="1"/>
      </right>
      <top style="thick">
        <color theme="5"/>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style="thick">
        <color theme="5"/>
      </top>
      <bottom style="thin">
        <color auto="1"/>
      </bottom>
      <diagonal/>
    </border>
    <border>
      <left style="thin">
        <color auto="1"/>
      </left>
      <right style="thin">
        <color auto="1"/>
      </right>
      <top style="thin">
        <color auto="1"/>
      </top>
      <bottom style="thin">
        <color auto="1"/>
      </bottom>
      <diagonal/>
    </border>
    <border>
      <left/>
      <right/>
      <top style="thin">
        <color theme="4"/>
      </top>
      <bottom/>
      <diagonal/>
    </border>
    <border>
      <left style="thin">
        <color theme="4"/>
      </left>
      <right style="thin">
        <color theme="4"/>
      </right>
      <top style="thick">
        <color theme="5"/>
      </top>
      <bottom style="thin">
        <color theme="4"/>
      </bottom>
      <diagonal/>
    </border>
    <border>
      <left style="thin">
        <color theme="4"/>
      </left>
      <right style="thin">
        <color theme="4"/>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ck">
        <color theme="5"/>
      </top>
      <bottom/>
      <diagonal/>
    </border>
    <border>
      <left style="thin">
        <color theme="4"/>
      </left>
      <right/>
      <top/>
      <bottom style="thin">
        <color theme="4"/>
      </bottom>
      <diagonal/>
    </border>
    <border>
      <left/>
      <right style="thin">
        <color theme="4"/>
      </right>
      <top/>
      <bottom style="thin">
        <color theme="4"/>
      </bottom>
      <diagonal/>
    </border>
  </borders>
  <cellStyleXfs count="52">
    <xf numFmtId="0" fontId="0" fillId="0" borderId="0"/>
    <xf numFmtId="0" fontId="5" fillId="0" borderId="2" applyNumberFormat="0" applyFill="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3" fillId="0" borderId="1" applyNumberFormat="0" applyFill="0" applyAlignment="0" applyProtection="0"/>
    <xf numFmtId="0" fontId="13" fillId="0" borderId="0"/>
    <xf numFmtId="0" fontId="9" fillId="0" borderId="0"/>
    <xf numFmtId="0" fontId="5" fillId="0" borderId="2" applyNumberFormat="0" applyFill="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3" fillId="0" borderId="1" applyNumberFormat="0" applyFill="0" applyAlignment="0" applyProtection="0"/>
    <xf numFmtId="0" fontId="1" fillId="0" borderId="0"/>
    <xf numFmtId="0" fontId="15" fillId="5" borderId="0" applyNumberFormat="0" applyBorder="0" applyAlignment="0" applyProtection="0"/>
    <xf numFmtId="164" fontId="14" fillId="0" borderId="0" applyFont="0" applyFill="0" applyAlignment="0" applyProtection="0"/>
    <xf numFmtId="0" fontId="14" fillId="0" borderId="0"/>
    <xf numFmtId="0" fontId="1" fillId="0" borderId="0"/>
    <xf numFmtId="0" fontId="14" fillId="0" borderId="0"/>
    <xf numFmtId="164" fontId="14" fillId="0" borderId="0" applyFont="0" applyFill="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164" fontId="14" fillId="0" borderId="0" applyFont="0" applyFill="0" applyAlignment="0" applyProtection="0"/>
    <xf numFmtId="0" fontId="14" fillId="0" borderId="0"/>
    <xf numFmtId="164" fontId="14" fillId="0" borderId="0" applyFont="0" applyFill="0" applyAlignment="0" applyProtection="0"/>
    <xf numFmtId="164" fontId="14" fillId="0" borderId="0" applyFont="0" applyFill="0" applyAlignment="0" applyProtection="0"/>
    <xf numFmtId="44"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0" fontId="14" fillId="0" borderId="0"/>
    <xf numFmtId="0" fontId="14" fillId="0" borderId="0"/>
    <xf numFmtId="164" fontId="14" fillId="0" borderId="0" applyFont="0" applyFill="0" applyAlignment="0" applyProtection="0"/>
    <xf numFmtId="164" fontId="14" fillId="0" borderId="0" applyFont="0" applyFill="0" applyAlignment="0" applyProtection="0"/>
    <xf numFmtId="0" fontId="1" fillId="0" borderId="0"/>
    <xf numFmtId="0" fontId="14" fillId="0" borderId="0"/>
    <xf numFmtId="0" fontId="18" fillId="0" borderId="0"/>
    <xf numFmtId="0" fontId="1" fillId="0" borderId="0"/>
    <xf numFmtId="44" fontId="1" fillId="0" borderId="0" applyFont="0" applyFill="0" applyBorder="0" applyAlignment="0" applyProtection="0"/>
    <xf numFmtId="0" fontId="14" fillId="0" borderId="0"/>
    <xf numFmtId="0" fontId="10" fillId="3" borderId="0" applyNumberFormat="0" applyBorder="0" applyAlignment="0" applyProtection="0"/>
    <xf numFmtId="0" fontId="11" fillId="4" borderId="0" applyNumberFormat="0" applyBorder="0" applyAlignment="0" applyProtection="0"/>
    <xf numFmtId="0" fontId="15" fillId="5" borderId="0" applyNumberFormat="0" applyBorder="0" applyAlignment="0" applyProtection="0"/>
    <xf numFmtId="0" fontId="1" fillId="6" borderId="0" applyNumberFormat="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65">
    <xf numFmtId="0" fontId="0" fillId="0" borderId="0" xfId="0"/>
    <xf numFmtId="0" fontId="0" fillId="2" borderId="5" xfId="0" applyFill="1" applyBorder="1" applyAlignment="1">
      <alignment horizontal="left" wrapText="1" indent="1"/>
    </xf>
    <xf numFmtId="0" fontId="3" fillId="2" borderId="5" xfId="0" applyFont="1" applyFill="1" applyBorder="1" applyAlignment="1">
      <alignment horizontal="left" wrapText="1" indent="1"/>
    </xf>
    <xf numFmtId="0" fontId="0" fillId="2" borderId="5" xfId="0" applyFill="1" applyBorder="1" applyAlignment="1">
      <alignment horizontal="left" vertical="top" wrapText="1" inden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0" fillId="7" borderId="0" xfId="0" applyFill="1"/>
    <xf numFmtId="0" fontId="7" fillId="7" borderId="3" xfId="5" applyFill="1"/>
    <xf numFmtId="0" fontId="5" fillId="7" borderId="2" xfId="1" applyFill="1" applyAlignment="1">
      <alignment horizontal="center"/>
    </xf>
    <xf numFmtId="0" fontId="7" fillId="7" borderId="3" xfId="5" applyFill="1" applyAlignment="1">
      <alignment horizontal="center"/>
    </xf>
    <xf numFmtId="0" fontId="0" fillId="7" borderId="0" xfId="0" applyFill="1" applyAlignment="1">
      <alignment horizontal="left" wrapText="1"/>
    </xf>
    <xf numFmtId="0" fontId="0" fillId="7" borderId="0" xfId="0" applyFill="1" applyAlignment="1">
      <alignment horizontal="left"/>
    </xf>
    <xf numFmtId="0" fontId="0" fillId="7" borderId="0" xfId="0" applyFill="1" applyAlignment="1">
      <alignment horizontal="left" indent="1"/>
    </xf>
    <xf numFmtId="0" fontId="12" fillId="7" borderId="0" xfId="0" applyFont="1" applyFill="1" applyAlignment="1">
      <alignment horizontal="center" vertical="center"/>
    </xf>
    <xf numFmtId="0" fontId="12" fillId="7" borderId="0" xfId="0" applyFont="1" applyFill="1"/>
    <xf numFmtId="0" fontId="6" fillId="7" borderId="2" xfId="4" applyFill="1" applyAlignment="1">
      <alignment horizontal="center" vertical="center" wrapText="1"/>
    </xf>
    <xf numFmtId="0" fontId="0" fillId="7" borderId="5" xfId="0" applyFill="1" applyBorder="1" applyProtection="1">
      <protection locked="0"/>
    </xf>
    <xf numFmtId="0" fontId="12" fillId="7" borderId="0" xfId="0" applyFont="1" applyFill="1" applyAlignment="1">
      <alignment horizontal="right"/>
    </xf>
    <xf numFmtId="9" fontId="12" fillId="7" borderId="0" xfId="0" applyNumberFormat="1" applyFont="1" applyFill="1" applyAlignment="1">
      <alignment horizontal="center" vertical="center"/>
    </xf>
    <xf numFmtId="3" fontId="12" fillId="7" borderId="0" xfId="0" applyNumberFormat="1" applyFont="1" applyFill="1"/>
    <xf numFmtId="9" fontId="12" fillId="7" borderId="0" xfId="0" applyNumberFormat="1" applyFont="1" applyFill="1"/>
    <xf numFmtId="0" fontId="6" fillId="7" borderId="2" xfId="4" applyFill="1"/>
    <xf numFmtId="42" fontId="0" fillId="7" borderId="12" xfId="0" applyNumberFormat="1" applyFill="1" applyBorder="1" applyAlignment="1" applyProtection="1">
      <alignment horizontal="left" vertical="center"/>
      <protection locked="0"/>
    </xf>
    <xf numFmtId="0" fontId="0" fillId="2" borderId="12" xfId="0" applyFill="1" applyBorder="1" applyAlignment="1">
      <alignment horizontal="left" vertical="center"/>
    </xf>
    <xf numFmtId="9" fontId="3" fillId="2" borderId="8" xfId="0" applyNumberFormat="1" applyFont="1" applyFill="1" applyBorder="1" applyAlignment="1">
      <alignment horizontal="center" vertical="center"/>
    </xf>
    <xf numFmtId="0" fontId="0" fillId="7" borderId="0" xfId="0" applyFill="1" applyAlignment="1">
      <alignment horizontal="center" vertical="center" wrapText="1"/>
    </xf>
    <xf numFmtId="0" fontId="0" fillId="7" borderId="12" xfId="0" applyFill="1" applyBorder="1" applyProtection="1">
      <protection locked="0"/>
    </xf>
    <xf numFmtId="0" fontId="0" fillId="2" borderId="5" xfId="0" applyFill="1" applyBorder="1" applyAlignment="1">
      <alignment horizontal="left" vertical="center"/>
    </xf>
    <xf numFmtId="42" fontId="0" fillId="7" borderId="5" xfId="0" applyNumberFormat="1" applyFill="1" applyBorder="1" applyAlignment="1" applyProtection="1">
      <alignment horizontal="left" vertical="center"/>
      <protection locked="0"/>
    </xf>
    <xf numFmtId="0" fontId="3" fillId="7" borderId="5" xfId="0" applyFont="1" applyFill="1" applyBorder="1" applyAlignment="1" applyProtection="1">
      <alignment horizontal="center" vertical="center"/>
      <protection locked="0"/>
    </xf>
    <xf numFmtId="0" fontId="3" fillId="7" borderId="0" xfId="0" applyFont="1" applyFill="1"/>
    <xf numFmtId="0" fontId="20" fillId="7" borderId="0" xfId="0" applyFont="1" applyFill="1"/>
    <xf numFmtId="0" fontId="3" fillId="7" borderId="0" xfId="0" applyFont="1" applyFill="1" applyAlignment="1">
      <alignment horizontal="center"/>
    </xf>
    <xf numFmtId="0" fontId="21" fillId="2" borderId="8" xfId="0" applyFont="1" applyFill="1" applyBorder="1" applyAlignment="1">
      <alignment horizontal="center" vertical="center"/>
    </xf>
    <xf numFmtId="0" fontId="0" fillId="2" borderId="13" xfId="0" applyFill="1" applyBorder="1" applyAlignment="1">
      <alignment horizontal="left" vertical="center"/>
    </xf>
    <xf numFmtId="0" fontId="3" fillId="7" borderId="13" xfId="0" applyFont="1" applyFill="1" applyBorder="1" applyAlignment="1" applyProtection="1">
      <alignment horizontal="center" vertical="center"/>
      <protection locked="0"/>
    </xf>
    <xf numFmtId="0" fontId="0" fillId="2" borderId="14" xfId="0" applyFill="1" applyBorder="1" applyAlignment="1">
      <alignment horizontal="left" vertical="center"/>
    </xf>
    <xf numFmtId="42" fontId="0" fillId="7" borderId="15" xfId="0" applyNumberFormat="1" applyFill="1" applyBorder="1" applyAlignment="1" applyProtection="1">
      <alignment horizontal="left" vertical="center"/>
      <protection locked="0"/>
    </xf>
    <xf numFmtId="0" fontId="0" fillId="2" borderId="16" xfId="0" applyFill="1" applyBorder="1" applyAlignment="1">
      <alignment horizontal="left" vertical="center"/>
    </xf>
    <xf numFmtId="0" fontId="3" fillId="7" borderId="16" xfId="0" applyFont="1" applyFill="1" applyBorder="1" applyAlignment="1" applyProtection="1">
      <alignment horizontal="center" vertical="center"/>
      <protection locked="0"/>
    </xf>
    <xf numFmtId="0" fontId="0" fillId="2" borderId="17" xfId="0" applyFill="1" applyBorder="1" applyAlignment="1">
      <alignment horizontal="left" vertical="center"/>
    </xf>
    <xf numFmtId="42" fontId="0" fillId="7" borderId="18" xfId="0" applyNumberFormat="1" applyFill="1" applyBorder="1" applyAlignment="1" applyProtection="1">
      <alignment horizontal="left" vertical="center"/>
      <protection locked="0"/>
    </xf>
    <xf numFmtId="42" fontId="0" fillId="7" borderId="13" xfId="0" applyNumberFormat="1" applyFill="1" applyBorder="1" applyAlignment="1" applyProtection="1">
      <alignment horizontal="left" vertical="center"/>
      <protection locked="0"/>
    </xf>
    <xf numFmtId="0" fontId="0" fillId="7" borderId="13" xfId="0" applyFill="1" applyBorder="1" applyProtection="1">
      <protection locked="0"/>
    </xf>
    <xf numFmtId="0" fontId="0" fillId="7" borderId="6" xfId="0" applyFill="1" applyBorder="1" applyAlignment="1">
      <alignment horizontal="left" wrapText="1"/>
    </xf>
    <xf numFmtId="0" fontId="0" fillId="7" borderId="0" xfId="0" applyFill="1" applyAlignment="1">
      <alignment horizontal="left" indent="1"/>
    </xf>
    <xf numFmtId="0" fontId="0" fillId="7" borderId="0" xfId="0" applyFill="1" applyAlignment="1">
      <alignment horizontal="left"/>
    </xf>
    <xf numFmtId="0" fontId="6" fillId="7" borderId="2" xfId="4" applyFill="1" applyAlignment="1">
      <alignment horizontal="left"/>
    </xf>
    <xf numFmtId="0" fontId="0" fillId="7" borderId="11" xfId="0" applyFill="1" applyBorder="1" applyAlignment="1">
      <alignment horizontal="left" wrapText="1"/>
    </xf>
    <xf numFmtId="0" fontId="0" fillId="7" borderId="0" xfId="0" applyFill="1" applyAlignment="1">
      <alignment vertical="center" wrapText="1"/>
    </xf>
    <xf numFmtId="0" fontId="5" fillId="7" borderId="2" xfId="1" applyFill="1" applyAlignment="1">
      <alignment horizontal="left"/>
    </xf>
    <xf numFmtId="0" fontId="0" fillId="7" borderId="0" xfId="0" applyFill="1" applyAlignment="1">
      <alignment horizontal="left" wrapText="1"/>
    </xf>
    <xf numFmtId="0" fontId="7" fillId="7" borderId="3" xfId="5" applyFill="1" applyAlignment="1">
      <alignment horizontal="left"/>
    </xf>
    <xf numFmtId="0" fontId="0" fillId="7" borderId="0" xfId="0" applyFill="1" applyAlignment="1">
      <alignment horizontal="left" wrapText="1" indent="1"/>
    </xf>
    <xf numFmtId="0" fontId="0" fillId="7" borderId="11" xfId="0" applyFill="1" applyBorder="1" applyAlignment="1">
      <alignment horizontal="left"/>
    </xf>
    <xf numFmtId="0" fontId="6" fillId="7" borderId="4" xfId="4" applyFill="1" applyBorder="1" applyAlignment="1">
      <alignment horizontal="left" vertical="top" wrapText="1"/>
    </xf>
    <xf numFmtId="0" fontId="3" fillId="7" borderId="9" xfId="0" applyFont="1" applyFill="1" applyBorder="1" applyAlignment="1">
      <alignment horizontal="center" vertical="center"/>
    </xf>
    <xf numFmtId="0" fontId="3" fillId="7" borderId="10" xfId="0" applyFont="1" applyFill="1" applyBorder="1" applyAlignment="1">
      <alignment horizontal="center" vertical="center"/>
    </xf>
    <xf numFmtId="0" fontId="6" fillId="7" borderId="2" xfId="4" applyFill="1" applyAlignment="1" applyProtection="1">
      <alignment horizontal="left"/>
    </xf>
    <xf numFmtId="0" fontId="5" fillId="7" borderId="2" xfId="1" applyFill="1" applyAlignment="1" applyProtection="1">
      <alignment horizontal="left"/>
    </xf>
    <xf numFmtId="0" fontId="0" fillId="7" borderId="7" xfId="0" applyFill="1" applyBorder="1" applyAlignment="1" applyProtection="1">
      <alignment horizontal="left" vertical="center"/>
      <protection locked="0"/>
    </xf>
    <xf numFmtId="14" fontId="0" fillId="7" borderId="8" xfId="0" applyNumberFormat="1" applyFill="1" applyBorder="1" applyAlignment="1" applyProtection="1">
      <alignment horizontal="left" vertical="center"/>
      <protection locked="0"/>
    </xf>
    <xf numFmtId="0" fontId="0" fillId="7" borderId="8" xfId="0" applyFill="1" applyBorder="1" applyAlignment="1" applyProtection="1">
      <alignment horizontal="left" vertical="center"/>
      <protection locked="0"/>
    </xf>
  </cellXfs>
  <cellStyles count="52">
    <cellStyle name="20% - Accent6 2" xfId="44" xr:uid="{7851015B-9E04-4C18-ADB7-6AFE3ABDB02E}"/>
    <cellStyle name="Bad 2" xfId="42" xr:uid="{C0F73DAB-E0F4-4BB9-9425-C48E140A2963}"/>
    <cellStyle name="Currency 2" xfId="28" xr:uid="{7AF49D92-11E1-421E-B679-C311417B6C20}"/>
    <cellStyle name="Currency 2 2" xfId="45" xr:uid="{5093C7BD-8225-4CEA-8437-C723504CFA5E}"/>
    <cellStyle name="Currency 3" xfId="39" xr:uid="{03E49F81-F1DC-4D2A-A9D8-6B62885D1321}"/>
    <cellStyle name="Currency 3 2" xfId="47" xr:uid="{FC9815E9-21D2-4BDF-99B8-C77FA2E7D8D7}"/>
    <cellStyle name="Currency 4" xfId="46" xr:uid="{7E95396E-B1A5-4C88-9089-0FCF566DA315}"/>
    <cellStyle name="Currency 5" xfId="49" xr:uid="{329D25A3-101B-407E-B45D-3CB551E1A05E}"/>
    <cellStyle name="Good 2" xfId="41" xr:uid="{A87F1319-93B0-43A2-9A06-AE2562C2FA6F}"/>
    <cellStyle name="Heading 1" xfId="1" builtinId="16" customBuiltin="1"/>
    <cellStyle name="Heading 1 2" xfId="9" xr:uid="{4D425B2D-80F9-49B6-888B-3B6D7FD23DD4}"/>
    <cellStyle name="Heading 2" xfId="4" builtinId="17" customBuiltin="1"/>
    <cellStyle name="Heading 2 2" xfId="12" xr:uid="{9CB9A8E1-5D6E-4D67-B45D-E3328E6292BD}"/>
    <cellStyle name="Heading 3" xfId="5" builtinId="18" customBuiltin="1"/>
    <cellStyle name="Heading 3 2" xfId="13" xr:uid="{7C96DCEF-A040-4410-BAA6-BF6A16414B9E}"/>
    <cellStyle name="Heading 4" xfId="2" builtinId="19" customBuiltin="1"/>
    <cellStyle name="Heading 4 2" xfId="10" xr:uid="{8B39083C-6487-42F9-9113-7F4651735FBA}"/>
    <cellStyle name="Hyperlink 2" xfId="22" xr:uid="{CC0F94F7-8537-4FC9-B02E-41DCFE813FDF}"/>
    <cellStyle name="Hyperlink 6" xfId="23" xr:uid="{9B397AC4-2477-4D32-9800-68DD81A62101}"/>
    <cellStyle name="Moeda [0]_  RAW &amp; PACK   " xfId="29" xr:uid="{499636C1-874E-4754-8BF5-9C2FCC52174C}"/>
    <cellStyle name="Moeda_  RAW &amp; PACK   " xfId="30" xr:uid="{E2B713BA-0698-4843-9E59-5FDA57510590}"/>
    <cellStyle name="Neutral 2" xfId="43" xr:uid="{8BF703E6-2531-464F-BAA3-2368B08F693C}"/>
    <cellStyle name="Neutral 3" xfId="16" xr:uid="{0F4745DC-F781-4147-B7F6-48AD1200DE1B}"/>
    <cellStyle name="Normal" xfId="0" builtinId="0" customBuiltin="1"/>
    <cellStyle name="Normal 10" xfId="31" xr:uid="{353A62F4-EF0D-4E23-A9E1-28E293394FF1}"/>
    <cellStyle name="Normal 10 10" xfId="20" xr:uid="{AA71FDF1-C3DD-48B3-993D-E50FF1904946}"/>
    <cellStyle name="Normal 10 2" xfId="18" xr:uid="{4F369C74-6910-4750-AA42-1BBB9ABAAFC4}"/>
    <cellStyle name="Normal 11 2 3" xfId="17" xr:uid="{98D23C27-4E18-442E-A257-290546F21373}"/>
    <cellStyle name="Normal 129" xfId="26" xr:uid="{3BF68322-C2F0-49BE-A0F6-95CED8510EB5}"/>
    <cellStyle name="Normal 13 2" xfId="21" xr:uid="{F2676ED4-1EB5-44AD-B93F-F2157A259D75}"/>
    <cellStyle name="Normal 13 2 8" xfId="24" xr:uid="{B487C5BB-41E0-4F26-B34D-D22404945636}"/>
    <cellStyle name="Normal 130" xfId="27" xr:uid="{59F663C9-9E39-4011-BB11-7AF74CAA6E09}"/>
    <cellStyle name="Normal 14 2 2" xfId="32" xr:uid="{BA6E3843-7FA1-4335-ADC4-1D0D06EA5135}"/>
    <cellStyle name="Normal 142" xfId="38" xr:uid="{DB3AD1AA-56DD-4EFF-AF5F-A237BDA82134}"/>
    <cellStyle name="Normal 156" xfId="19" xr:uid="{A4663788-F604-43AD-B328-0E34C1D238B1}"/>
    <cellStyle name="Normal 2" xfId="8" xr:uid="{5E0EE6CF-0175-421E-A34B-4CF70990B0B7}"/>
    <cellStyle name="Normal 2 100" xfId="34" xr:uid="{67F93E1C-6118-4B14-AF74-2A997C45295E}"/>
    <cellStyle name="Normal 2 2" xfId="35" xr:uid="{6C547F01-C97E-41B4-AC8D-79791505C97E}"/>
    <cellStyle name="Normal 2 3" xfId="33" xr:uid="{F397DDDF-5ADC-4057-8AFE-6EBEC3C0F50E}"/>
    <cellStyle name="Normal 3" xfId="36" xr:uid="{2FB56471-FF6C-4E67-A4CE-ECBE652A68A9}"/>
    <cellStyle name="Normal 3 170" xfId="25" xr:uid="{E381D93B-E05F-423B-A8BA-26A8FF185C0C}"/>
    <cellStyle name="Normal 3 2" xfId="40" xr:uid="{FFC7682A-480F-44A7-9971-BFAA3FFC8076}"/>
    <cellStyle name="Normal 4" xfId="15" xr:uid="{4F201BD8-CFFA-4403-B534-A70420C24040}"/>
    <cellStyle name="Normal 5" xfId="48" xr:uid="{CA982C95-9902-4661-A819-D4CBF084E87F}"/>
    <cellStyle name="Normal 6" xfId="51" xr:uid="{544B1123-9125-4A1A-BB9A-973C05C50197}"/>
    <cellStyle name="Normal 7" xfId="7" xr:uid="{E49A6703-ECDC-4F77-93E8-7EF632B0D414}"/>
    <cellStyle name="Percent 2" xfId="50" xr:uid="{4A34CCC9-3531-4B1D-A10C-36A8BC378849}"/>
    <cellStyle name="Standard_GmbH -05 " xfId="37" xr:uid="{DE477F82-41B5-424A-88A5-56D1AC5CB70A}"/>
    <cellStyle name="Title" xfId="3" builtinId="15" customBuiltin="1"/>
    <cellStyle name="Title 2" xfId="11" xr:uid="{2739BEB6-7AD6-4F5B-A941-F146A3603A04}"/>
    <cellStyle name="Total" xfId="6" builtinId="25" customBuiltin="1"/>
    <cellStyle name="Total 2" xfId="14" xr:uid="{B47FF4EA-D627-4F88-9E95-DC318CB9D0D2}"/>
  </cellStyles>
  <dxfs count="71">
    <dxf>
      <font>
        <color auto="1"/>
      </font>
      <fill>
        <patternFill>
          <bgColor rgb="FF00B0F0"/>
        </patternFill>
      </fill>
    </dxf>
    <dxf>
      <font>
        <color theme="0"/>
      </font>
      <fill>
        <patternFill>
          <bgColor theme="9"/>
        </patternFill>
      </fill>
    </dxf>
    <dxf>
      <font>
        <color auto="1"/>
      </font>
      <fill>
        <patternFill>
          <bgColor theme="0" tint="-0.24994659260841701"/>
        </patternFill>
      </fill>
    </dxf>
    <dxf>
      <font>
        <color theme="0"/>
      </font>
      <fill>
        <patternFill>
          <bgColor theme="7"/>
        </patternFill>
      </fill>
    </dxf>
    <dxf>
      <font>
        <color theme="0"/>
      </font>
      <fill>
        <patternFill>
          <bgColor theme="5"/>
        </patternFill>
      </fill>
    </dxf>
    <dxf>
      <font>
        <color auto="1"/>
      </font>
      <fill>
        <patternFill>
          <bgColor theme="4"/>
        </patternFill>
      </fill>
    </dxf>
    <dxf>
      <font>
        <color theme="0"/>
      </font>
      <fill>
        <patternFill>
          <bgColor theme="7"/>
        </patternFill>
      </fill>
    </dxf>
    <dxf>
      <font>
        <color auto="1"/>
      </font>
      <fill>
        <patternFill>
          <bgColor theme="0" tint="-4.9989318521683403E-2"/>
        </patternFill>
      </fill>
    </dxf>
    <dxf>
      <font>
        <color theme="4"/>
      </font>
    </dxf>
    <dxf>
      <font>
        <color theme="5"/>
      </font>
    </dxf>
    <dxf>
      <font>
        <color theme="7"/>
      </font>
    </dxf>
    <dxf>
      <font>
        <color theme="0"/>
      </font>
      <fill>
        <patternFill>
          <bgColor theme="5"/>
        </patternFill>
      </fill>
    </dxf>
    <dxf>
      <font>
        <color auto="1"/>
      </font>
      <fill>
        <patternFill>
          <bgColor theme="4"/>
        </patternFill>
      </fill>
    </dxf>
    <dxf>
      <font>
        <color theme="0"/>
      </font>
      <fill>
        <patternFill>
          <bgColor theme="7"/>
        </patternFill>
      </fill>
    </dxf>
    <dxf>
      <font>
        <color auto="1"/>
      </font>
      <fill>
        <patternFill>
          <bgColor theme="0" tint="-4.9989318521683403E-2"/>
        </patternFill>
      </fill>
    </dxf>
    <dxf>
      <font>
        <color auto="1"/>
      </font>
      <fill>
        <patternFill>
          <bgColor theme="4"/>
        </patternFill>
      </fill>
    </dxf>
    <dxf>
      <font>
        <color auto="1"/>
      </font>
      <fill>
        <patternFill>
          <bgColor theme="4"/>
        </patternFill>
      </fill>
    </dxf>
    <dxf>
      <font>
        <color auto="1"/>
      </font>
      <fill>
        <patternFill>
          <bgColor theme="4"/>
        </patternFill>
      </fill>
    </dxf>
    <dxf>
      <font>
        <color auto="1"/>
      </font>
      <fill>
        <patternFill>
          <bgColor theme="4"/>
        </patternFill>
      </fill>
    </dxf>
    <dxf>
      <font>
        <color auto="1"/>
      </font>
      <fill>
        <patternFill>
          <bgColor theme="4"/>
        </patternFill>
      </fill>
    </dxf>
    <dxf>
      <font>
        <color auto="1"/>
      </font>
      <fill>
        <patternFill>
          <bgColor theme="4"/>
        </patternFill>
      </fill>
    </dxf>
    <dxf>
      <fill>
        <patternFill>
          <bgColor theme="4"/>
        </patternFill>
      </fill>
    </dxf>
    <dxf>
      <font>
        <color theme="0"/>
      </font>
      <fill>
        <patternFill>
          <bgColor theme="7"/>
        </patternFill>
      </fill>
    </dxf>
    <dxf>
      <font>
        <color theme="0"/>
      </font>
      <fill>
        <patternFill>
          <bgColor theme="5"/>
        </patternFill>
      </fill>
    </dxf>
    <dxf>
      <fill>
        <patternFill>
          <bgColor theme="8" tint="0.89996032593768116"/>
        </patternFill>
      </fill>
    </dxf>
    <dxf>
      <fill>
        <patternFill>
          <bgColor theme="9" tint="0.79998168889431442"/>
        </patternFill>
      </fill>
    </dxf>
    <dxf>
      <font>
        <color auto="1"/>
      </font>
      <fill>
        <patternFill>
          <bgColor theme="4"/>
        </patternFill>
      </fill>
    </dxf>
    <dxf>
      <font>
        <color theme="0"/>
      </font>
      <fill>
        <patternFill>
          <bgColor theme="5"/>
        </patternFill>
      </fill>
    </dxf>
    <dxf>
      <font>
        <color auto="1"/>
      </font>
      <fill>
        <patternFill>
          <bgColor theme="4"/>
        </patternFill>
      </fill>
    </dxf>
    <dxf>
      <font>
        <color theme="0"/>
      </font>
      <fill>
        <patternFill>
          <bgColor theme="7"/>
        </patternFill>
      </fill>
    </dxf>
    <dxf>
      <font>
        <color auto="1"/>
      </font>
      <fill>
        <patternFill>
          <bgColor theme="0" tint="-4.9989318521683403E-2"/>
        </patternFill>
      </fill>
    </dxf>
    <dxf>
      <font>
        <color auto="1"/>
      </font>
      <fill>
        <patternFill>
          <bgColor theme="4"/>
        </patternFill>
      </fill>
    </dxf>
    <dxf>
      <font>
        <color auto="1"/>
      </font>
      <fill>
        <patternFill>
          <bgColor theme="4"/>
        </patternFill>
      </fill>
    </dxf>
    <dxf>
      <fill>
        <patternFill>
          <bgColor theme="4"/>
        </patternFill>
      </fill>
    </dxf>
    <dxf>
      <font>
        <color theme="0"/>
      </font>
      <fill>
        <patternFill>
          <bgColor theme="7"/>
        </patternFill>
      </fill>
    </dxf>
    <dxf>
      <font>
        <color theme="0"/>
      </font>
      <fill>
        <patternFill>
          <bgColor theme="5"/>
        </patternFill>
      </fill>
    </dxf>
    <dxf>
      <fill>
        <patternFill>
          <bgColor theme="8" tint="0.89996032593768116"/>
        </patternFill>
      </fill>
    </dxf>
    <dxf>
      <fill>
        <patternFill>
          <bgColor theme="9" tint="0.79998168889431442"/>
        </patternFill>
      </fill>
    </dxf>
    <dxf>
      <font>
        <color auto="1"/>
      </font>
      <fill>
        <patternFill>
          <bgColor theme="4"/>
        </patternFill>
      </fill>
    </dxf>
    <dxf>
      <font>
        <color theme="0"/>
      </font>
      <fill>
        <patternFill>
          <bgColor theme="5"/>
        </patternFill>
      </fill>
    </dxf>
    <dxf>
      <font>
        <color theme="1"/>
      </font>
      <fill>
        <patternFill>
          <bgColor theme="4"/>
        </patternFill>
      </fill>
    </dxf>
    <dxf>
      <font>
        <color theme="0"/>
      </font>
      <fill>
        <patternFill>
          <bgColor theme="7"/>
        </patternFill>
      </fill>
    </dxf>
    <dxf>
      <font>
        <color auto="1"/>
      </font>
      <fill>
        <patternFill>
          <bgColor theme="0" tint="-4.9989318521683403E-2"/>
        </patternFill>
      </fill>
    </dxf>
    <dxf>
      <font>
        <color auto="1"/>
      </font>
      <fill>
        <patternFill>
          <bgColor theme="4"/>
        </patternFill>
      </fill>
    </dxf>
    <dxf>
      <fill>
        <patternFill>
          <bgColor theme="4"/>
        </patternFill>
      </fill>
    </dxf>
    <dxf>
      <font>
        <color theme="0"/>
      </font>
      <fill>
        <patternFill>
          <bgColor theme="7"/>
        </patternFill>
      </fill>
    </dxf>
    <dxf>
      <font>
        <color theme="0"/>
      </font>
      <fill>
        <patternFill>
          <bgColor theme="5"/>
        </patternFill>
      </fill>
    </dxf>
    <dxf>
      <fill>
        <patternFill>
          <bgColor theme="8" tint="0.89996032593768116"/>
        </patternFill>
      </fill>
    </dxf>
    <dxf>
      <fill>
        <patternFill>
          <bgColor theme="9" tint="0.79998168889431442"/>
        </patternFill>
      </fill>
    </dxf>
    <dxf>
      <font>
        <color auto="1"/>
      </font>
      <fill>
        <patternFill>
          <bgColor theme="4"/>
        </patternFill>
      </fill>
    </dxf>
    <dxf>
      <font>
        <color theme="0"/>
      </font>
      <fill>
        <patternFill>
          <bgColor theme="5"/>
        </patternFill>
      </fill>
    </dxf>
    <dxf>
      <fill>
        <patternFill>
          <bgColor theme="4"/>
        </patternFill>
      </fill>
    </dxf>
    <dxf>
      <font>
        <color theme="0"/>
      </font>
      <fill>
        <patternFill>
          <bgColor theme="7"/>
        </patternFill>
      </fill>
    </dxf>
    <dxf>
      <font>
        <color auto="1"/>
      </font>
      <fill>
        <patternFill>
          <bgColor theme="0" tint="-4.9989318521683403E-2"/>
        </patternFill>
      </fill>
    </dxf>
    <dxf>
      <font>
        <color auto="1"/>
      </font>
      <fill>
        <patternFill>
          <bgColor theme="4"/>
        </patternFill>
      </fill>
    </dxf>
    <dxf>
      <font>
        <color auto="1"/>
      </font>
      <fill>
        <patternFill>
          <bgColor theme="4"/>
        </patternFill>
      </fill>
    </dxf>
    <dxf>
      <fill>
        <patternFill>
          <bgColor theme="4"/>
        </patternFill>
      </fill>
    </dxf>
    <dxf>
      <font>
        <color theme="0"/>
      </font>
      <fill>
        <patternFill>
          <bgColor theme="7"/>
        </patternFill>
      </fill>
    </dxf>
    <dxf>
      <font>
        <color theme="0"/>
      </font>
      <fill>
        <patternFill>
          <bgColor theme="5"/>
        </patternFill>
      </fill>
    </dxf>
    <dxf>
      <fill>
        <patternFill>
          <bgColor theme="8" tint="0.89996032593768116"/>
        </patternFill>
      </fill>
    </dxf>
    <dxf>
      <fill>
        <patternFill>
          <bgColor theme="9" tint="0.79998168889431442"/>
        </patternFill>
      </fill>
    </dxf>
    <dxf>
      <font>
        <color auto="1"/>
      </font>
      <fill>
        <patternFill>
          <bgColor theme="4"/>
        </patternFill>
      </fill>
    </dxf>
    <dxf>
      <font>
        <color theme="0"/>
      </font>
      <fill>
        <patternFill>
          <bgColor theme="5"/>
        </patternFill>
      </fill>
    </dxf>
    <dxf>
      <fill>
        <patternFill>
          <bgColor theme="4"/>
        </patternFill>
      </fill>
    </dxf>
    <dxf>
      <font>
        <color theme="0"/>
      </font>
      <fill>
        <patternFill>
          <bgColor theme="7"/>
        </patternFill>
      </fill>
    </dxf>
    <dxf>
      <font>
        <color auto="1"/>
      </font>
      <fill>
        <patternFill>
          <bgColor theme="0" tint="-4.9989318521683403E-2"/>
        </patternFill>
      </fill>
    </dxf>
    <dxf>
      <font>
        <color theme="0"/>
      </font>
      <fill>
        <patternFill>
          <bgColor theme="7"/>
        </patternFill>
      </fill>
    </dxf>
    <dxf>
      <font>
        <color auto="1"/>
      </font>
      <fill>
        <patternFill>
          <bgColor theme="4"/>
        </patternFill>
      </fill>
    </dxf>
    <dxf>
      <font>
        <color theme="0"/>
      </font>
      <fill>
        <patternFill>
          <bgColor theme="5"/>
        </patternFill>
      </fill>
    </dxf>
    <dxf>
      <fill>
        <patternFill>
          <bgColor theme="8" tint="0.89996032593768116"/>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32517</xdr:colOff>
      <xdr:row>23</xdr:row>
      <xdr:rowOff>125469</xdr:rowOff>
    </xdr:from>
    <xdr:to>
      <xdr:col>12</xdr:col>
      <xdr:colOff>556692</xdr:colOff>
      <xdr:row>34</xdr:row>
      <xdr:rowOff>158147</xdr:rowOff>
    </xdr:to>
    <xdr:pic>
      <xdr:nvPicPr>
        <xdr:cNvPr id="4" name="Picture 3">
          <a:extLst>
            <a:ext uri="{FF2B5EF4-FFF2-40B4-BE49-F238E27FC236}">
              <a16:creationId xmlns:a16="http://schemas.microsoft.com/office/drawing/2014/main" id="{A3163B7F-B7AA-D143-BA7A-368D3383C102}"/>
            </a:ext>
          </a:extLst>
        </xdr:cNvPr>
        <xdr:cNvPicPr>
          <a:picLocks noChangeAspect="1"/>
        </xdr:cNvPicPr>
      </xdr:nvPicPr>
      <xdr:blipFill>
        <a:blip xmlns:r="http://schemas.openxmlformats.org/officeDocument/2006/relationships" r:embed="rId1"/>
        <a:stretch>
          <a:fillRect/>
        </a:stretch>
      </xdr:blipFill>
      <xdr:spPr>
        <a:xfrm>
          <a:off x="156342" y="6611994"/>
          <a:ext cx="7963200" cy="2023403"/>
        </a:xfrm>
        <a:prstGeom prst="rect">
          <a:avLst/>
        </a:prstGeom>
        <a:ln>
          <a:solidFill>
            <a:schemeClr val="bg2"/>
          </a:solidFill>
        </a:ln>
        <a:effectLst>
          <a:outerShdw blurRad="292100" dist="139700" dir="2700000" algn="tl" rotWithShape="0">
            <a:srgbClr val="333333">
              <a:alpha val="65000"/>
            </a:srgbClr>
          </a:outerShdw>
        </a:effectLst>
      </xdr:spPr>
    </xdr:pic>
    <xdr:clientData/>
  </xdr:twoCellAnchor>
  <xdr:twoCellAnchor editAs="oneCell">
    <xdr:from>
      <xdr:col>1</xdr:col>
      <xdr:colOff>28575</xdr:colOff>
      <xdr:row>45</xdr:row>
      <xdr:rowOff>104775</xdr:rowOff>
    </xdr:from>
    <xdr:to>
      <xdr:col>12</xdr:col>
      <xdr:colOff>552750</xdr:colOff>
      <xdr:row>45</xdr:row>
      <xdr:rowOff>4236705</xdr:rowOff>
    </xdr:to>
    <xdr:pic>
      <xdr:nvPicPr>
        <xdr:cNvPr id="3" name="Picture 2" descr="A document with text and images&#10;&#10;Description automatically generated with medium confidence">
          <a:extLst>
            <a:ext uri="{FF2B5EF4-FFF2-40B4-BE49-F238E27FC236}">
              <a16:creationId xmlns:a16="http://schemas.microsoft.com/office/drawing/2014/main" id="{D3186365-0BE2-79EB-776A-A1E54B9203CB}"/>
            </a:ext>
          </a:extLst>
        </xdr:cNvPr>
        <xdr:cNvPicPr>
          <a:picLocks noChangeAspect="1"/>
        </xdr:cNvPicPr>
      </xdr:nvPicPr>
      <xdr:blipFill>
        <a:blip xmlns:r="http://schemas.openxmlformats.org/officeDocument/2006/relationships" r:embed="rId2"/>
        <a:stretch>
          <a:fillRect/>
        </a:stretch>
      </xdr:blipFill>
      <xdr:spPr>
        <a:xfrm>
          <a:off x="152400" y="10620375"/>
          <a:ext cx="7963200" cy="4131930"/>
        </a:xfrm>
        <a:prstGeom prst="rect">
          <a:avLst/>
        </a:prstGeom>
        <a:ln>
          <a:solidFill>
            <a:sysClr val="windowText" lastClr="000000"/>
          </a:solidFill>
        </a:ln>
        <a:effectLst>
          <a:outerShdw blurRad="292100" dist="139700" dir="2700000" algn="tl" rotWithShape="0">
            <a:srgbClr val="333333">
              <a:alpha val="65000"/>
            </a:srgbClr>
          </a:outerShdw>
        </a:effectLst>
      </xdr:spPr>
    </xdr:pic>
    <xdr:clientData/>
  </xdr:twoCellAnchor>
  <xdr:twoCellAnchor editAs="oneCell">
    <xdr:from>
      <xdr:col>1</xdr:col>
      <xdr:colOff>38099</xdr:colOff>
      <xdr:row>48</xdr:row>
      <xdr:rowOff>66674</xdr:rowOff>
    </xdr:from>
    <xdr:to>
      <xdr:col>12</xdr:col>
      <xdr:colOff>542926</xdr:colOff>
      <xdr:row>48</xdr:row>
      <xdr:rowOff>1512251</xdr:rowOff>
    </xdr:to>
    <xdr:pic>
      <xdr:nvPicPr>
        <xdr:cNvPr id="5" name="Picture 4">
          <a:extLst>
            <a:ext uri="{FF2B5EF4-FFF2-40B4-BE49-F238E27FC236}">
              <a16:creationId xmlns:a16="http://schemas.microsoft.com/office/drawing/2014/main" id="{27881583-8D39-7B87-8173-EA902F2EC92A}"/>
            </a:ext>
          </a:extLst>
        </xdr:cNvPr>
        <xdr:cNvPicPr>
          <a:picLocks noChangeAspect="1"/>
        </xdr:cNvPicPr>
      </xdr:nvPicPr>
      <xdr:blipFill>
        <a:blip xmlns:r="http://schemas.openxmlformats.org/officeDocument/2006/relationships" r:embed="rId3"/>
        <a:stretch>
          <a:fillRect/>
        </a:stretch>
      </xdr:blipFill>
      <xdr:spPr>
        <a:xfrm>
          <a:off x="161924" y="15725774"/>
          <a:ext cx="7943852" cy="1445577"/>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HSV theme with green">
  <a:themeElements>
    <a:clrScheme name="HSV theme with green v2">
      <a:dk1>
        <a:srgbClr val="000000"/>
      </a:dk1>
      <a:lt1>
        <a:srgbClr val="FFFFFF"/>
      </a:lt1>
      <a:dk2>
        <a:srgbClr val="515151"/>
      </a:dk2>
      <a:lt2>
        <a:srgbClr val="666666"/>
      </a:lt2>
      <a:accent1>
        <a:srgbClr val="D97C00"/>
      </a:accent1>
      <a:accent2>
        <a:srgbClr val="AF272F"/>
      </a:accent2>
      <a:accent3>
        <a:srgbClr val="902EA3"/>
      </a:accent3>
      <a:accent4>
        <a:srgbClr val="5A803D"/>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Office Theme" id="{6CEF2F52-BC34-4445-A0D6-2208187DDCBA}" vid="{6731C842-E3E1-9D43-B5F9-91E3889CA345}"/>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M51"/>
  <sheetViews>
    <sheetView tabSelected="1" zoomScaleNormal="100" workbookViewId="0">
      <selection activeCell="L70" sqref="L70"/>
    </sheetView>
  </sheetViews>
  <sheetFormatPr defaultColWidth="8.875" defaultRowHeight="14.25" x14ac:dyDescent="0.2"/>
  <cols>
    <col min="1" max="1" width="1.625" style="8" customWidth="1"/>
    <col min="2" max="16384" width="8.875" style="8"/>
  </cols>
  <sheetData>
    <row r="2" spans="2:13" ht="28.5" thickBot="1" x14ac:dyDescent="0.45">
      <c r="B2" s="52" t="s">
        <v>43</v>
      </c>
      <c r="C2" s="52"/>
      <c r="D2" s="52"/>
      <c r="E2" s="52"/>
      <c r="F2" s="52"/>
      <c r="G2" s="52"/>
      <c r="H2" s="52"/>
      <c r="I2" s="52"/>
      <c r="J2" s="52"/>
      <c r="K2" s="52"/>
      <c r="L2" s="52"/>
      <c r="M2" s="52"/>
    </row>
    <row r="3" spans="2:13" ht="15" thickTop="1" x14ac:dyDescent="0.2"/>
    <row r="4" spans="2:13" ht="18" x14ac:dyDescent="0.25">
      <c r="B4" s="54" t="s">
        <v>40</v>
      </c>
      <c r="C4" s="54"/>
      <c r="D4" s="54"/>
      <c r="E4" s="54"/>
      <c r="F4" s="54"/>
      <c r="G4" s="54"/>
      <c r="H4" s="54"/>
      <c r="I4" s="54"/>
      <c r="J4" s="54"/>
      <c r="K4" s="54"/>
      <c r="L4" s="54"/>
      <c r="M4" s="54"/>
    </row>
    <row r="5" spans="2:13" ht="57" customHeight="1" x14ac:dyDescent="0.2">
      <c r="B5" s="51" t="s">
        <v>50</v>
      </c>
      <c r="C5" s="51"/>
      <c r="D5" s="51"/>
      <c r="E5" s="51"/>
      <c r="F5" s="51"/>
      <c r="G5" s="51"/>
      <c r="H5" s="51"/>
      <c r="I5" s="51"/>
      <c r="J5" s="51"/>
      <c r="K5" s="51"/>
      <c r="L5" s="51"/>
      <c r="M5" s="51"/>
    </row>
    <row r="7" spans="2:13" ht="18" x14ac:dyDescent="0.25">
      <c r="B7" s="54" t="s">
        <v>41</v>
      </c>
      <c r="C7" s="54"/>
      <c r="D7" s="54"/>
      <c r="E7" s="54"/>
      <c r="F7" s="54"/>
      <c r="G7" s="54"/>
      <c r="H7" s="54"/>
      <c r="I7" s="54"/>
      <c r="J7" s="54"/>
      <c r="K7" s="54"/>
      <c r="L7" s="54"/>
      <c r="M7" s="54"/>
    </row>
    <row r="8" spans="2:13" x14ac:dyDescent="0.2">
      <c r="B8" s="53" t="s">
        <v>44</v>
      </c>
      <c r="C8" s="48"/>
      <c r="D8" s="48"/>
      <c r="E8" s="48"/>
      <c r="F8" s="48"/>
      <c r="G8" s="48"/>
      <c r="H8" s="48"/>
      <c r="I8" s="48"/>
      <c r="J8" s="48"/>
      <c r="K8" s="48"/>
      <c r="L8" s="48"/>
      <c r="M8" s="48"/>
    </row>
    <row r="9" spans="2:13" x14ac:dyDescent="0.2">
      <c r="B9" s="47" t="s">
        <v>45</v>
      </c>
      <c r="C9" s="47"/>
      <c r="D9" s="47"/>
      <c r="E9" s="47"/>
      <c r="F9" s="47"/>
      <c r="G9" s="47"/>
      <c r="H9" s="47"/>
      <c r="I9" s="47"/>
      <c r="J9" s="47"/>
      <c r="K9" s="47"/>
      <c r="L9" s="47"/>
      <c r="M9" s="47"/>
    </row>
    <row r="10" spans="2:13" x14ac:dyDescent="0.2">
      <c r="B10" s="55" t="s">
        <v>46</v>
      </c>
      <c r="C10" s="55"/>
      <c r="D10" s="55"/>
      <c r="E10" s="55"/>
      <c r="F10" s="55"/>
      <c r="G10" s="55"/>
      <c r="H10" s="55"/>
      <c r="I10" s="55"/>
      <c r="J10" s="55"/>
      <c r="K10" s="55"/>
      <c r="L10" s="55"/>
      <c r="M10" s="55"/>
    </row>
    <row r="11" spans="2:13" x14ac:dyDescent="0.2">
      <c r="B11" s="55" t="s">
        <v>47</v>
      </c>
      <c r="C11" s="55"/>
      <c r="D11" s="55"/>
      <c r="E11" s="55"/>
      <c r="F11" s="55"/>
      <c r="G11" s="55"/>
      <c r="H11" s="55"/>
      <c r="I11" s="55"/>
      <c r="J11" s="55"/>
      <c r="K11" s="55"/>
      <c r="L11" s="55"/>
      <c r="M11" s="55"/>
    </row>
    <row r="12" spans="2:13" x14ac:dyDescent="0.2">
      <c r="B12" s="55" t="s">
        <v>48</v>
      </c>
      <c r="C12" s="55"/>
      <c r="D12" s="55"/>
      <c r="E12" s="55"/>
      <c r="F12" s="55"/>
      <c r="G12" s="55"/>
      <c r="H12" s="55"/>
      <c r="I12" s="55"/>
      <c r="J12" s="55"/>
      <c r="K12" s="55"/>
      <c r="L12" s="55"/>
      <c r="M12" s="55"/>
    </row>
    <row r="13" spans="2:13" x14ac:dyDescent="0.2">
      <c r="B13" s="55" t="s">
        <v>49</v>
      </c>
      <c r="C13" s="55"/>
      <c r="D13" s="55"/>
      <c r="E13" s="55"/>
      <c r="F13" s="55"/>
      <c r="G13" s="55"/>
      <c r="H13" s="55"/>
      <c r="I13" s="55"/>
      <c r="J13" s="55"/>
      <c r="K13" s="55"/>
      <c r="L13" s="55"/>
      <c r="M13" s="55"/>
    </row>
    <row r="14" spans="2:13" ht="28.5" customHeight="1" x14ac:dyDescent="0.2">
      <c r="B14" s="53" t="s">
        <v>51</v>
      </c>
      <c r="C14" s="53"/>
      <c r="D14" s="53"/>
      <c r="E14" s="53"/>
      <c r="F14" s="53"/>
      <c r="G14" s="53"/>
      <c r="H14" s="53"/>
      <c r="I14" s="53"/>
      <c r="J14" s="53"/>
      <c r="K14" s="53"/>
      <c r="L14" s="53"/>
      <c r="M14" s="53"/>
    </row>
    <row r="15" spans="2:13" x14ac:dyDescent="0.2">
      <c r="B15" s="12"/>
      <c r="C15" s="13"/>
      <c r="D15" s="13"/>
      <c r="E15" s="13"/>
      <c r="F15" s="13"/>
      <c r="G15" s="13"/>
      <c r="H15" s="13"/>
      <c r="I15" s="13"/>
      <c r="J15" s="13"/>
      <c r="K15" s="13"/>
      <c r="L15" s="13"/>
      <c r="M15" s="13"/>
    </row>
    <row r="16" spans="2:13" ht="18" x14ac:dyDescent="0.25">
      <c r="B16" s="54" t="s">
        <v>42</v>
      </c>
      <c r="C16" s="54"/>
      <c r="D16" s="54"/>
      <c r="E16" s="54"/>
      <c r="F16" s="54"/>
      <c r="G16" s="54"/>
      <c r="H16" s="54"/>
      <c r="I16" s="54"/>
      <c r="J16" s="54"/>
      <c r="K16" s="54"/>
      <c r="L16" s="54"/>
      <c r="M16" s="54"/>
    </row>
    <row r="17" spans="2:13" ht="71.25" customHeight="1" x14ac:dyDescent="0.2">
      <c r="B17" s="50" t="s">
        <v>209</v>
      </c>
      <c r="C17" s="56"/>
      <c r="D17" s="56"/>
      <c r="E17" s="56"/>
      <c r="F17" s="56"/>
      <c r="G17" s="56"/>
      <c r="H17" s="56"/>
      <c r="I17" s="56"/>
      <c r="J17" s="56"/>
      <c r="K17" s="56"/>
      <c r="L17" s="56"/>
      <c r="M17" s="56"/>
    </row>
    <row r="19" spans="2:13" ht="24" thickBot="1" x14ac:dyDescent="0.4">
      <c r="B19" s="23" t="s">
        <v>216</v>
      </c>
      <c r="C19" s="23"/>
      <c r="D19" s="23"/>
      <c r="E19" s="23"/>
      <c r="F19" s="23"/>
      <c r="G19" s="23"/>
      <c r="H19" s="23"/>
      <c r="I19" s="23"/>
      <c r="J19" s="23"/>
      <c r="K19" s="23"/>
      <c r="L19" s="23"/>
      <c r="M19" s="23"/>
    </row>
    <row r="20" spans="2:13" ht="18.75" thickTop="1" x14ac:dyDescent="0.25">
      <c r="B20" s="9" t="s">
        <v>229</v>
      </c>
      <c r="C20" s="9"/>
      <c r="D20" s="9"/>
      <c r="E20" s="9"/>
      <c r="F20" s="9"/>
      <c r="G20" s="9"/>
      <c r="H20" s="9"/>
      <c r="I20" s="9"/>
      <c r="J20" s="9"/>
      <c r="K20" s="9"/>
      <c r="L20" s="9"/>
      <c r="M20" s="9"/>
    </row>
    <row r="21" spans="2:13" ht="28.5" customHeight="1" x14ac:dyDescent="0.2">
      <c r="B21" s="53" t="s">
        <v>57</v>
      </c>
      <c r="C21" s="53"/>
      <c r="D21" s="53"/>
      <c r="E21" s="53"/>
      <c r="F21" s="53"/>
      <c r="G21" s="53"/>
      <c r="H21" s="53"/>
      <c r="I21" s="53"/>
      <c r="J21" s="53"/>
      <c r="K21" s="53"/>
      <c r="L21" s="53"/>
      <c r="M21" s="53"/>
    </row>
    <row r="23" spans="2:13" ht="28.5" customHeight="1" x14ac:dyDescent="0.2">
      <c r="B23" s="53" t="s">
        <v>213</v>
      </c>
      <c r="C23" s="53"/>
      <c r="D23" s="53"/>
      <c r="E23" s="53"/>
      <c r="F23" s="53"/>
      <c r="G23" s="53"/>
      <c r="H23" s="53"/>
      <c r="I23" s="53"/>
      <c r="J23" s="53"/>
      <c r="K23" s="53"/>
      <c r="L23" s="53"/>
      <c r="M23" s="53"/>
    </row>
    <row r="37" spans="2:13" x14ac:dyDescent="0.2">
      <c r="B37" s="48" t="s">
        <v>59</v>
      </c>
      <c r="C37" s="48"/>
      <c r="D37" s="48"/>
      <c r="E37" s="48"/>
      <c r="F37" s="48"/>
      <c r="G37" s="48"/>
      <c r="H37" s="48"/>
      <c r="I37" s="48"/>
      <c r="J37" s="48"/>
      <c r="K37" s="48"/>
      <c r="L37" s="48"/>
      <c r="M37" s="48"/>
    </row>
    <row r="38" spans="2:13" x14ac:dyDescent="0.2">
      <c r="B38" s="47" t="s">
        <v>203</v>
      </c>
      <c r="C38" s="47"/>
      <c r="D38" s="47"/>
      <c r="E38" s="47"/>
      <c r="F38" s="47"/>
      <c r="G38" s="47"/>
      <c r="H38" s="47"/>
      <c r="I38" s="47"/>
      <c r="J38" s="47"/>
      <c r="K38" s="47"/>
      <c r="L38" s="47"/>
      <c r="M38" s="47"/>
    </row>
    <row r="39" spans="2:13" x14ac:dyDescent="0.2">
      <c r="B39" s="47" t="s">
        <v>204</v>
      </c>
      <c r="C39" s="47"/>
      <c r="D39" s="47"/>
      <c r="E39" s="47"/>
      <c r="F39" s="47"/>
      <c r="G39" s="47"/>
      <c r="H39" s="47"/>
      <c r="I39" s="47"/>
      <c r="J39" s="47"/>
      <c r="K39" s="47"/>
      <c r="L39" s="47"/>
      <c r="M39" s="47"/>
    </row>
    <row r="40" spans="2:13" x14ac:dyDescent="0.2">
      <c r="B40" s="47" t="s">
        <v>205</v>
      </c>
      <c r="C40" s="47"/>
      <c r="D40" s="47"/>
      <c r="E40" s="47"/>
      <c r="F40" s="47"/>
      <c r="G40" s="47"/>
      <c r="H40" s="47"/>
      <c r="I40" s="47"/>
      <c r="J40" s="47"/>
      <c r="K40" s="47"/>
      <c r="L40" s="47"/>
      <c r="M40" s="47"/>
    </row>
    <row r="41" spans="2:13" x14ac:dyDescent="0.2">
      <c r="B41" s="47" t="s">
        <v>206</v>
      </c>
      <c r="C41" s="47"/>
      <c r="D41" s="47"/>
      <c r="E41" s="47"/>
      <c r="F41" s="47"/>
      <c r="G41" s="47"/>
      <c r="H41" s="47"/>
      <c r="I41" s="47"/>
      <c r="J41" s="47"/>
      <c r="K41" s="47"/>
      <c r="L41" s="47"/>
      <c r="M41" s="47"/>
    </row>
    <row r="42" spans="2:13" x14ac:dyDescent="0.2">
      <c r="B42" s="48" t="s">
        <v>60</v>
      </c>
      <c r="C42" s="48"/>
      <c r="D42" s="48"/>
      <c r="E42" s="48"/>
      <c r="F42" s="48"/>
      <c r="G42" s="48"/>
      <c r="H42" s="48"/>
      <c r="I42" s="48"/>
      <c r="J42" s="48"/>
      <c r="K42" s="48"/>
      <c r="L42" s="48"/>
      <c r="M42" s="48"/>
    </row>
    <row r="44" spans="2:13" ht="18" x14ac:dyDescent="0.25">
      <c r="B44" s="9" t="s">
        <v>214</v>
      </c>
      <c r="C44" s="9"/>
      <c r="D44" s="9"/>
      <c r="E44" s="9"/>
      <c r="F44" s="9"/>
      <c r="G44" s="9"/>
      <c r="H44" s="9"/>
      <c r="I44" s="9"/>
      <c r="J44" s="9"/>
      <c r="K44" s="9"/>
      <c r="L44" s="9"/>
      <c r="M44" s="9"/>
    </row>
    <row r="45" spans="2:13" x14ac:dyDescent="0.2">
      <c r="B45" s="8" t="s">
        <v>221</v>
      </c>
    </row>
    <row r="46" spans="2:13" ht="358.5" customHeight="1" x14ac:dyDescent="0.2"/>
    <row r="47" spans="2:13" ht="18" x14ac:dyDescent="0.25">
      <c r="B47" s="9" t="s">
        <v>215</v>
      </c>
      <c r="C47" s="9"/>
      <c r="D47" s="9"/>
      <c r="E47" s="9"/>
      <c r="F47" s="9"/>
      <c r="G47" s="9"/>
      <c r="H47" s="9"/>
      <c r="I47" s="9"/>
      <c r="J47" s="9"/>
      <c r="K47" s="9"/>
      <c r="L47" s="9"/>
      <c r="M47" s="9"/>
    </row>
    <row r="48" spans="2:13" ht="28.5" customHeight="1" x14ac:dyDescent="0.2">
      <c r="B48" s="50" t="s">
        <v>217</v>
      </c>
      <c r="C48" s="50"/>
      <c r="D48" s="50"/>
      <c r="E48" s="50"/>
      <c r="F48" s="50"/>
      <c r="G48" s="50"/>
      <c r="H48" s="50"/>
      <c r="I48" s="50"/>
      <c r="J48" s="50"/>
      <c r="K48" s="50"/>
      <c r="L48" s="50"/>
      <c r="M48" s="50"/>
    </row>
    <row r="49" spans="2:13" ht="134.25" customHeight="1" x14ac:dyDescent="0.2"/>
    <row r="50" spans="2:13" ht="24" thickBot="1" x14ac:dyDescent="0.4">
      <c r="B50" s="49" t="s">
        <v>207</v>
      </c>
      <c r="C50" s="49"/>
      <c r="D50" s="49"/>
      <c r="E50" s="49"/>
      <c r="F50" s="49"/>
      <c r="G50" s="49"/>
      <c r="H50" s="49"/>
      <c r="I50" s="49"/>
      <c r="J50" s="49"/>
      <c r="K50" s="49"/>
      <c r="L50" s="49"/>
      <c r="M50" s="49"/>
    </row>
    <row r="51" spans="2:13" ht="60" customHeight="1" thickTop="1" x14ac:dyDescent="0.2">
      <c r="B51" s="46" t="s">
        <v>208</v>
      </c>
      <c r="C51" s="46"/>
      <c r="D51" s="46"/>
      <c r="E51" s="46"/>
      <c r="F51" s="46"/>
      <c r="G51" s="46"/>
      <c r="H51" s="46"/>
      <c r="I51" s="46"/>
      <c r="J51" s="46"/>
      <c r="K51" s="46"/>
      <c r="L51" s="46"/>
      <c r="M51" s="46"/>
    </row>
  </sheetData>
  <sheetProtection algorithmName="SHA-512" hashValue="mMUFwJ2Daxs6QCCpUBkScyPfHZIZRjkDTaCvcjP9oA4i5CJNeAGsEUt9HFNJvbLXpldNx92TQwixy9t1x0C6yg==" saltValue="ZtkrA7y/oOF9z0OXXUfS6Q==" spinCount="100000" sheet="1" formatCells="0" formatColumns="0" formatRows="0" insertColumns="0" insertRows="0" insertHyperlinks="0" deleteColumns="0" deleteRows="0" selectLockedCells="1" sort="0" autoFilter="0" pivotTables="0"/>
  <mergeCells count="24">
    <mergeCell ref="B37:M37"/>
    <mergeCell ref="B5:M5"/>
    <mergeCell ref="B2:M2"/>
    <mergeCell ref="B8:M8"/>
    <mergeCell ref="B7:M7"/>
    <mergeCell ref="B16:M16"/>
    <mergeCell ref="B9:M9"/>
    <mergeCell ref="B10:M10"/>
    <mergeCell ref="B11:M11"/>
    <mergeCell ref="B12:M12"/>
    <mergeCell ref="B13:M13"/>
    <mergeCell ref="B14:M14"/>
    <mergeCell ref="B4:M4"/>
    <mergeCell ref="B17:M17"/>
    <mergeCell ref="B21:M21"/>
    <mergeCell ref="B23:M23"/>
    <mergeCell ref="B51:M51"/>
    <mergeCell ref="B38:M38"/>
    <mergeCell ref="B39:M39"/>
    <mergeCell ref="B40:M40"/>
    <mergeCell ref="B41:M41"/>
    <mergeCell ref="B42:M42"/>
    <mergeCell ref="B50:M50"/>
    <mergeCell ref="B48:M48"/>
  </mergeCells>
  <pageMargins left="0.25" right="0.25" top="0.75" bottom="0.75" header="0.3" footer="0.3"/>
  <pageSetup paperSize="9" scale="76" fitToHeight="0" orientation="portrait" horizontalDpi="1200" verticalDpi="1200" r:id="rId1"/>
  <headerFooter>
    <oddHeader>&amp;L&amp;G&amp;C&amp;"Calibri"&amp;10&amp;K000000 OFFICIAL&amp;1#_x000D_</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7C9F1-27F7-4A6F-B55D-B793F6A563D3}">
  <sheetPr codeName="Sheet3">
    <pageSetUpPr fitToPage="1"/>
  </sheetPr>
  <dimension ref="A1:G25"/>
  <sheetViews>
    <sheetView zoomScale="70" zoomScaleNormal="70" workbookViewId="0">
      <pane ySplit="3" topLeftCell="A4" activePane="bottomLeft" state="frozen"/>
      <selection pane="bottomLeft" activeCell="B4" sqref="B4"/>
    </sheetView>
  </sheetViews>
  <sheetFormatPr defaultRowHeight="15" x14ac:dyDescent="0.25"/>
  <cols>
    <col min="1" max="1" width="67.125" style="8" customWidth="1"/>
    <col min="2" max="2" width="23.25" style="32" bestFit="1" customWidth="1"/>
    <col min="3" max="4" width="55.625" style="8" customWidth="1"/>
    <col min="5" max="5" width="9" style="15"/>
    <col min="6" max="7" width="9" style="16"/>
    <col min="8" max="16384" width="9" style="8"/>
  </cols>
  <sheetData>
    <row r="1" spans="1:5" ht="28.5" thickBot="1" x14ac:dyDescent="0.45">
      <c r="A1" s="52" t="s">
        <v>0</v>
      </c>
      <c r="B1" s="52"/>
      <c r="C1" s="52"/>
      <c r="D1" s="10" t="s">
        <v>2</v>
      </c>
    </row>
    <row r="2" spans="1:5" ht="75.75" customHeight="1" thickTop="1" thickBot="1" x14ac:dyDescent="0.25">
      <c r="A2" s="57" t="s">
        <v>6</v>
      </c>
      <c r="B2" s="57"/>
      <c r="C2" s="57"/>
      <c r="D2" s="17" t="str">
        <f>IF(F25 = 0, "To be assessed", IF(AND(F25 &gt;= 0.01, F25 &lt;= 0.89), "Not compliant", IF(AND(F25 &gt;=0.9, F25 &lt;= 0.95), "Partially compliant", IF(AND(F25 &gt; 0.95, F25 &lt;= 1), "Compliant", ""))))</f>
        <v>To be assessed</v>
      </c>
    </row>
    <row r="3" spans="1:5" ht="18.75" thickTop="1" x14ac:dyDescent="0.25">
      <c r="A3" s="9" t="s">
        <v>1</v>
      </c>
      <c r="B3" s="9" t="s">
        <v>2</v>
      </c>
      <c r="C3" s="9" t="s">
        <v>3</v>
      </c>
      <c r="D3" s="9" t="s">
        <v>4</v>
      </c>
    </row>
    <row r="4" spans="1:5" ht="86.25" x14ac:dyDescent="0.2">
      <c r="A4" s="1" t="s">
        <v>7</v>
      </c>
      <c r="B4" s="31"/>
      <c r="C4" s="18"/>
      <c r="D4" s="18"/>
      <c r="E4" s="15">
        <f>IF(B4="Compliant",3,IF(B4="Partially Compliant",2,IF(B4="Not Compliant",1,IF(B4="Exempt",3,IF(B4="Not applicable",3,0)))))</f>
        <v>0</v>
      </c>
    </row>
    <row r="5" spans="1:5" x14ac:dyDescent="0.25">
      <c r="A5" s="14"/>
    </row>
    <row r="6" spans="1:5" ht="87" x14ac:dyDescent="0.2">
      <c r="A6" s="1" t="s">
        <v>58</v>
      </c>
      <c r="B6" s="31"/>
      <c r="C6" s="18"/>
      <c r="D6" s="18"/>
      <c r="E6" s="15">
        <f t="shared" ref="E6:E24" si="0">IF(B6="Compliant",3,IF(B6="Partially Compliant",2,IF(B6="Not Compliant",1,IF(B6="Exempt",3,IF(B6="Not applicable",3,0)))))</f>
        <v>0</v>
      </c>
    </row>
    <row r="7" spans="1:5" x14ac:dyDescent="0.25">
      <c r="A7" s="14"/>
    </row>
    <row r="8" spans="1:5" ht="87" x14ac:dyDescent="0.2">
      <c r="A8" s="1" t="s">
        <v>9</v>
      </c>
      <c r="B8" s="31"/>
      <c r="C8" s="18"/>
      <c r="D8" s="18"/>
      <c r="E8" s="15">
        <f t="shared" si="0"/>
        <v>0</v>
      </c>
    </row>
    <row r="9" spans="1:5" x14ac:dyDescent="0.25">
      <c r="A9" s="14"/>
    </row>
    <row r="10" spans="1:5" ht="72" x14ac:dyDescent="0.2">
      <c r="A10" s="1" t="s">
        <v>8</v>
      </c>
      <c r="B10" s="31"/>
      <c r="C10" s="18"/>
      <c r="D10" s="18"/>
      <c r="E10" s="15">
        <f t="shared" si="0"/>
        <v>0</v>
      </c>
    </row>
    <row r="11" spans="1:5" x14ac:dyDescent="0.25">
      <c r="A11" s="14"/>
    </row>
    <row r="12" spans="1:5" ht="72" x14ac:dyDescent="0.2">
      <c r="A12" s="1" t="s">
        <v>52</v>
      </c>
      <c r="B12" s="31"/>
      <c r="C12" s="18"/>
      <c r="D12" s="18"/>
      <c r="E12" s="15">
        <f t="shared" si="0"/>
        <v>0</v>
      </c>
    </row>
    <row r="13" spans="1:5" x14ac:dyDescent="0.25">
      <c r="A13" s="14"/>
    </row>
    <row r="14" spans="1:5" ht="72.75" x14ac:dyDescent="0.2">
      <c r="A14" s="1" t="s">
        <v>53</v>
      </c>
      <c r="B14" s="31"/>
      <c r="C14" s="18"/>
      <c r="D14" s="18"/>
      <c r="E14" s="15">
        <f t="shared" si="0"/>
        <v>0</v>
      </c>
    </row>
    <row r="15" spans="1:5" x14ac:dyDescent="0.25">
      <c r="A15" s="14"/>
    </row>
    <row r="16" spans="1:5" ht="129" x14ac:dyDescent="0.2">
      <c r="A16" s="1" t="s">
        <v>54</v>
      </c>
      <c r="B16" s="31"/>
      <c r="C16" s="18"/>
      <c r="D16" s="18"/>
      <c r="E16" s="15">
        <f t="shared" si="0"/>
        <v>0</v>
      </c>
    </row>
    <row r="17" spans="1:7" x14ac:dyDescent="0.25">
      <c r="A17" s="14"/>
    </row>
    <row r="18" spans="1:7" ht="72" x14ac:dyDescent="0.2">
      <c r="A18" s="1" t="s">
        <v>55</v>
      </c>
      <c r="B18" s="31"/>
      <c r="C18" s="18"/>
      <c r="D18" s="18"/>
      <c r="E18" s="15">
        <f t="shared" si="0"/>
        <v>0</v>
      </c>
    </row>
    <row r="19" spans="1:7" x14ac:dyDescent="0.25">
      <c r="A19" s="14"/>
    </row>
    <row r="20" spans="1:7" ht="86.25" x14ac:dyDescent="0.2">
      <c r="A20" s="1" t="s">
        <v>223</v>
      </c>
      <c r="B20" s="31"/>
      <c r="C20" s="18"/>
      <c r="D20" s="18"/>
      <c r="E20" s="15">
        <f t="shared" si="0"/>
        <v>0</v>
      </c>
    </row>
    <row r="21" spans="1:7" x14ac:dyDescent="0.25">
      <c r="A21" s="14"/>
    </row>
    <row r="22" spans="1:7" ht="57.75" x14ac:dyDescent="0.2">
      <c r="A22" s="1" t="s">
        <v>56</v>
      </c>
      <c r="B22" s="31"/>
      <c r="C22" s="18"/>
      <c r="D22" s="18"/>
      <c r="E22" s="15">
        <f t="shared" si="0"/>
        <v>0</v>
      </c>
    </row>
    <row r="23" spans="1:7" x14ac:dyDescent="0.25">
      <c r="A23" s="14"/>
    </row>
    <row r="24" spans="1:7" ht="86.25" x14ac:dyDescent="0.2">
      <c r="A24" s="1" t="s">
        <v>14</v>
      </c>
      <c r="B24" s="31"/>
      <c r="C24" s="18"/>
      <c r="D24" s="18"/>
      <c r="E24" s="15">
        <f t="shared" si="0"/>
        <v>0</v>
      </c>
    </row>
    <row r="25" spans="1:7" s="16" customFormat="1" x14ac:dyDescent="0.25">
      <c r="B25" s="33"/>
      <c r="D25" s="19" t="s">
        <v>15</v>
      </c>
      <c r="E25" s="15">
        <f>SUM(E4:E24)</f>
        <v>0</v>
      </c>
      <c r="F25" s="20">
        <f>E25/33</f>
        <v>0</v>
      </c>
      <c r="G25" s="16">
        <f>COUNTA(B4:B24)</f>
        <v>0</v>
      </c>
    </row>
  </sheetData>
  <sheetProtection algorithmName="SHA-512" hashValue="jlmgVrVqDZAdezON/nIDoNhStxEiyMTpoxxKEyff7nRljdnoWtIXtXv2sXyUPuRZrluHl5LyY3xl/zFnFx3J2w==" saltValue="jvmVsGeHWSmMCcm5MNIhSg==" spinCount="100000" sheet="1" formatCells="0" formatColumns="0" formatRows="0" insertColumns="0" insertRows="0" insertHyperlinks="0" deleteColumns="0" deleteRows="0" selectLockedCells="1" sort="0" autoFilter="0" pivotTables="0"/>
  <mergeCells count="2">
    <mergeCell ref="A1:C1"/>
    <mergeCell ref="A2:C2"/>
  </mergeCells>
  <conditionalFormatting sqref="B4:B24">
    <cfRule type="cellIs" dxfId="70" priority="5" operator="equal">
      <formula>"Not Applicable"</formula>
    </cfRule>
    <cfRule type="cellIs" dxfId="69" priority="6" operator="equal">
      <formula>"Exempt"</formula>
    </cfRule>
    <cfRule type="cellIs" dxfId="68" priority="7" operator="equal">
      <formula>"Not Compliant"</formula>
    </cfRule>
    <cfRule type="cellIs" dxfId="67" priority="8" operator="equal">
      <formula>"Partially Compliant"</formula>
    </cfRule>
    <cfRule type="cellIs" dxfId="66" priority="9" operator="equal">
      <formula>"Compliant"</formula>
    </cfRule>
  </conditionalFormatting>
  <conditionalFormatting sqref="D2">
    <cfRule type="cellIs" dxfId="65" priority="1" operator="equal">
      <formula>"To be assessed"</formula>
    </cfRule>
    <cfRule type="cellIs" dxfId="64" priority="2" operator="equal">
      <formula>"Compliant"</formula>
    </cfRule>
    <cfRule type="cellIs" dxfId="63" priority="3" operator="equal">
      <formula>"Partially Compliant"</formula>
    </cfRule>
    <cfRule type="cellIs" dxfId="62" priority="4" operator="equal">
      <formula>"Not Compliant"</formula>
    </cfRule>
  </conditionalFormatting>
  <pageMargins left="0.25" right="0.25" top="0.75" bottom="0.75" header="0.3" footer="0.3"/>
  <pageSetup paperSize="9" scale="56" fitToHeight="0" orientation="landscape" horizontalDpi="300" verticalDpi="300" r:id="rId1"/>
  <headerFooter>
    <oddHeader>&amp;C&amp;"Calibri"&amp;10&amp;K000000 OFFICIAL&amp;1#_x000D_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E9B240E-2597-4F6A-B19D-EB47790CD0B1}">
          <x14:formula1>
            <xm:f>Lists!$A$1:$A$5</xm:f>
          </x14:formula1>
          <xm:sqref>B4 B20 B22 B24 B6 B8 B16 B10 B12 B14 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49715-5B14-4104-93DB-3FEBD7A5B1C3}">
  <sheetPr codeName="Sheet4"/>
  <dimension ref="A1:H10"/>
  <sheetViews>
    <sheetView zoomScale="70" zoomScaleNormal="70" workbookViewId="0">
      <pane ySplit="3" topLeftCell="A4" activePane="bottomLeft" state="frozen"/>
      <selection pane="bottomLeft" activeCell="B4" sqref="B4"/>
    </sheetView>
  </sheetViews>
  <sheetFormatPr defaultRowHeight="15" x14ac:dyDescent="0.25"/>
  <cols>
    <col min="1" max="1" width="67.125" style="8" customWidth="1"/>
    <col min="2" max="2" width="23.25" style="32" bestFit="1" customWidth="1"/>
    <col min="3" max="4" width="55.625" style="8" customWidth="1"/>
    <col min="5" max="5" width="9" style="15"/>
    <col min="6" max="8" width="9" style="16"/>
    <col min="9" max="16384" width="9" style="8"/>
  </cols>
  <sheetData>
    <row r="1" spans="1:7" ht="28.5" thickBot="1" x14ac:dyDescent="0.45">
      <c r="A1" s="52" t="s">
        <v>16</v>
      </c>
      <c r="B1" s="52"/>
      <c r="C1" s="52"/>
      <c r="D1" s="10" t="s">
        <v>2</v>
      </c>
    </row>
    <row r="2" spans="1:7" ht="75.75" customHeight="1" thickTop="1" thickBot="1" x14ac:dyDescent="0.25">
      <c r="A2" s="57" t="s">
        <v>230</v>
      </c>
      <c r="B2" s="57"/>
      <c r="C2" s="57"/>
      <c r="D2" s="17" t="str">
        <f>IF(F10 = 0, "To be assessed", IF(AND(F10 &gt;= 0.01, F10 &lt;= 0.76), "Not compliant", IF(AND(F10 &gt;=0.77, F10 &lt;= 0.87), "Partially compliant", IF(AND(F10 &gt; 0.88, F10 &lt;= 1), "Compliant", ""))))</f>
        <v>To be assessed</v>
      </c>
    </row>
    <row r="3" spans="1:7" ht="18.75" thickTop="1" x14ac:dyDescent="0.25">
      <c r="A3" s="9" t="s">
        <v>1</v>
      </c>
      <c r="B3" s="9" t="s">
        <v>2</v>
      </c>
      <c r="C3" s="9" t="s">
        <v>3</v>
      </c>
      <c r="D3" s="9" t="s">
        <v>4</v>
      </c>
    </row>
    <row r="4" spans="1:7" ht="72" x14ac:dyDescent="0.2">
      <c r="A4" s="1" t="s">
        <v>25</v>
      </c>
      <c r="B4" s="31"/>
      <c r="C4" s="18"/>
      <c r="D4" s="18"/>
      <c r="E4" s="15">
        <f>IF(B4="Compliant",3,IF(B4="Partially Compliant",2,IF(B4="Not Compliant",1,IF(B4="Exempt",3,IF(B4="Not applicable",3,0)))))</f>
        <v>0</v>
      </c>
    </row>
    <row r="5" spans="1:7" x14ac:dyDescent="0.25">
      <c r="A5" s="14"/>
    </row>
    <row r="6" spans="1:7" ht="72.75" x14ac:dyDescent="0.2">
      <c r="A6" s="1" t="s">
        <v>17</v>
      </c>
      <c r="B6" s="31"/>
      <c r="C6" s="18"/>
      <c r="D6" s="18"/>
      <c r="E6" s="15">
        <f t="shared" ref="E6" si="0">IF(B6="Compliant",3,IF(B6="Partially Compliant",2,IF(B6="Not Compliant",1,IF(B6="Exempt",3,IF(B6="Not applicable",3,0)))))</f>
        <v>0</v>
      </c>
    </row>
    <row r="7" spans="1:7" x14ac:dyDescent="0.25">
      <c r="A7" s="14"/>
    </row>
    <row r="8" spans="1:7" ht="87" x14ac:dyDescent="0.2">
      <c r="A8" s="1" t="s">
        <v>18</v>
      </c>
      <c r="B8" s="31"/>
      <c r="C8" s="18"/>
      <c r="D8" s="18"/>
      <c r="E8" s="15">
        <f t="shared" ref="E8" si="1">IF(B8="Compliant",3,IF(B8="Partially Compliant",2,IF(B8="Not Compliant",1,IF(B8="Exempt",3,IF(B8="Not applicable",3,0)))))</f>
        <v>0</v>
      </c>
    </row>
    <row r="9" spans="1:7" x14ac:dyDescent="0.25">
      <c r="A9" s="14"/>
    </row>
    <row r="10" spans="1:7" s="16" customFormat="1" x14ac:dyDescent="0.25">
      <c r="B10" s="33"/>
      <c r="D10" s="19" t="s">
        <v>15</v>
      </c>
      <c r="E10" s="15">
        <f>SUM(E4:E9)</f>
        <v>0</v>
      </c>
      <c r="F10" s="20">
        <f>E10/9</f>
        <v>0</v>
      </c>
      <c r="G10" s="16">
        <f>COUNTA(B4:B8)</f>
        <v>0</v>
      </c>
    </row>
  </sheetData>
  <sheetProtection algorithmName="SHA-512" hashValue="IXdiqKBucW8WpE5jwuivwLO/ymn6XtrEfMg+miUrnapMXkgf9wG7qipRLS34ldkXoPjJf4wf6l/IOZBK+X/82Q==" saltValue="5/Pa7hdwllG8b27apjU8QA==" spinCount="100000" sheet="1" formatCells="0" formatColumns="0" formatRows="0" insertColumns="0" insertRows="0" insertHyperlinks="0" deleteColumns="0" deleteRows="0" selectLockedCells="1" sort="0" autoFilter="0" pivotTables="0"/>
  <mergeCells count="2">
    <mergeCell ref="A1:C1"/>
    <mergeCell ref="A2:C2"/>
  </mergeCells>
  <conditionalFormatting sqref="B4">
    <cfRule type="cellIs" dxfId="61" priority="14" operator="equal">
      <formula>"Partially Compliant"</formula>
    </cfRule>
  </conditionalFormatting>
  <conditionalFormatting sqref="B4:B8">
    <cfRule type="cellIs" dxfId="60" priority="1" operator="equal">
      <formula>"Not Applicable"</formula>
    </cfRule>
    <cfRule type="cellIs" dxfId="59" priority="2" operator="equal">
      <formula>"Exempt"</formula>
    </cfRule>
    <cfRule type="cellIs" dxfId="58" priority="3" operator="equal">
      <formula>"Not Compliant"</formula>
    </cfRule>
    <cfRule type="cellIs" dxfId="57" priority="5" operator="equal">
      <formula>"Compliant"</formula>
    </cfRule>
  </conditionalFormatting>
  <conditionalFormatting sqref="B5 B7">
    <cfRule type="cellIs" dxfId="56" priority="53" operator="equal">
      <formula>"Partially Compliant"</formula>
    </cfRule>
  </conditionalFormatting>
  <conditionalFormatting sqref="B6">
    <cfRule type="cellIs" dxfId="55" priority="9" operator="equal">
      <formula>"Partially Compliant"</formula>
    </cfRule>
  </conditionalFormatting>
  <conditionalFormatting sqref="B8">
    <cfRule type="cellIs" dxfId="54" priority="4" operator="equal">
      <formula>"Partially Compliant"</formula>
    </cfRule>
  </conditionalFormatting>
  <conditionalFormatting sqref="D2">
    <cfRule type="cellIs" dxfId="53" priority="31" operator="equal">
      <formula>"To be assessed"</formula>
    </cfRule>
    <cfRule type="cellIs" dxfId="52" priority="32" operator="equal">
      <formula>"Compliant"</formula>
    </cfRule>
    <cfRule type="cellIs" dxfId="51" priority="33" operator="equal">
      <formula>"Partially Compliant"</formula>
    </cfRule>
    <cfRule type="cellIs" dxfId="50" priority="34" operator="equal">
      <formula>"Not Compliant"</formula>
    </cfRule>
  </conditionalFormatting>
  <pageMargins left="0.7" right="0.7" top="0.75" bottom="0.75" header="0.3" footer="0.3"/>
  <headerFooter>
    <oddHeader>&amp;C&amp;"Calibri"&amp;10&amp;K000000 OFFICIAL&amp;1#_x000D_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18BBA4F-67F3-4FDA-9053-100A58AFB7E8}">
          <x14:formula1>
            <xm:f>Lists!$A$1:$A$5</xm:f>
          </x14:formula1>
          <xm:sqref>B4 B6 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EDBC2-516E-4095-A0E6-0F701A3240E2}">
  <sheetPr codeName="Sheet5"/>
  <dimension ref="A1:G9"/>
  <sheetViews>
    <sheetView zoomScale="70" zoomScaleNormal="70" workbookViewId="0">
      <pane ySplit="3" topLeftCell="A4" activePane="bottomLeft" state="frozen"/>
      <selection pane="bottomLeft" activeCell="B4" sqref="B4"/>
    </sheetView>
  </sheetViews>
  <sheetFormatPr defaultRowHeight="15" x14ac:dyDescent="0.25"/>
  <cols>
    <col min="1" max="1" width="67.125" style="8" customWidth="1"/>
    <col min="2" max="2" width="23.25" style="32" bestFit="1" customWidth="1"/>
    <col min="3" max="4" width="55.625" style="8" customWidth="1"/>
    <col min="5" max="5" width="9" style="15"/>
    <col min="6" max="16384" width="9" style="8"/>
  </cols>
  <sheetData>
    <row r="1" spans="1:7" ht="28.5" thickBot="1" x14ac:dyDescent="0.45">
      <c r="A1" s="52" t="s">
        <v>19</v>
      </c>
      <c r="B1" s="52"/>
      <c r="C1" s="52"/>
      <c r="D1" s="10" t="s">
        <v>2</v>
      </c>
    </row>
    <row r="2" spans="1:7" ht="75.75" customHeight="1" thickTop="1" thickBot="1" x14ac:dyDescent="0.25">
      <c r="A2" s="57" t="s">
        <v>20</v>
      </c>
      <c r="B2" s="57"/>
      <c r="C2" s="57"/>
      <c r="D2" s="17" t="str">
        <f>IF(F9 = 0, "To be assessed", IF(AND(F9 &gt;= 0.01, F9 &lt;= 0.59), "Not compliant", IF(AND(F9 &gt;=0.6, F9 &lt;= 0.81), "Partially compliant", IF(AND(F9 &gt; 0.82, F9 &lt;= 1), "Compliant", ""))))</f>
        <v>To be assessed</v>
      </c>
    </row>
    <row r="3" spans="1:7" ht="18.75" thickTop="1" x14ac:dyDescent="0.25">
      <c r="A3" s="9" t="s">
        <v>1</v>
      </c>
      <c r="B3" s="9" t="s">
        <v>2</v>
      </c>
      <c r="C3" s="9" t="s">
        <v>3</v>
      </c>
      <c r="D3" s="9" t="s">
        <v>4</v>
      </c>
    </row>
    <row r="4" spans="1:7" ht="86.25" x14ac:dyDescent="0.2">
      <c r="A4" s="1" t="s">
        <v>21</v>
      </c>
      <c r="B4" s="31"/>
      <c r="C4" s="18"/>
      <c r="D4" s="18"/>
      <c r="E4" s="15">
        <f>IF(B4="Compliant",3,IF(B4="Partially Compliant",2,IF(B4="Not Compliant",1,IF(B4="Exempt",3,IF(B4="Not applicable",3,0)))))</f>
        <v>0</v>
      </c>
    </row>
    <row r="5" spans="1:7" x14ac:dyDescent="0.25">
      <c r="A5" s="14"/>
    </row>
    <row r="6" spans="1:7" ht="87" x14ac:dyDescent="0.2">
      <c r="A6" s="1" t="s">
        <v>22</v>
      </c>
      <c r="B6" s="31"/>
      <c r="C6" s="18"/>
      <c r="D6" s="18"/>
      <c r="E6" s="15">
        <f t="shared" ref="E6" si="0">IF(B6="Compliant",3,IF(B6="Partially Compliant",2,IF(B6="Not Compliant",1,IF(B6="Exempt",3,IF(B6="Not applicable",3,0)))))</f>
        <v>0</v>
      </c>
    </row>
    <row r="7" spans="1:7" x14ac:dyDescent="0.25">
      <c r="A7" s="14"/>
    </row>
    <row r="8" spans="1:7" x14ac:dyDescent="0.25">
      <c r="A8" s="14"/>
    </row>
    <row r="9" spans="1:7" s="16" customFormat="1" x14ac:dyDescent="0.25">
      <c r="B9" s="33"/>
      <c r="D9" s="19" t="s">
        <v>15</v>
      </c>
      <c r="E9" s="15">
        <f>SUM(E4:E8)</f>
        <v>0</v>
      </c>
      <c r="F9" s="20">
        <f>E9/6</f>
        <v>0</v>
      </c>
      <c r="G9" s="16">
        <f>COUNTA(B4:B6)</f>
        <v>0</v>
      </c>
    </row>
  </sheetData>
  <sheetProtection algorithmName="SHA-512" hashValue="rjUpDUCgn/Q8QoXcWV3uYGrekO5fMR0G+lwrwxU3GDOF73Cu0RQYAo6HKi5HlY6CAUuZC2N9ErJqAxO/2zBUWw==" saltValue="SvF6OjealNFHY9AXMFhRbg==" spinCount="100000" sheet="1" formatCells="0" formatColumns="0" formatRows="0" insertColumns="0" insertRows="0" insertHyperlinks="0" deleteColumns="0" deleteRows="0" selectLockedCells="1" sort="0" autoFilter="0" pivotTables="0"/>
  <mergeCells count="2">
    <mergeCell ref="A1:C1"/>
    <mergeCell ref="A2:C2"/>
  </mergeCells>
  <conditionalFormatting sqref="B4">
    <cfRule type="cellIs" dxfId="49" priority="9" operator="equal">
      <formula>"Partially Compliant"</formula>
    </cfRule>
  </conditionalFormatting>
  <conditionalFormatting sqref="B4:B6">
    <cfRule type="cellIs" dxfId="48" priority="1" operator="equal">
      <formula>"Not Applicable"</formula>
    </cfRule>
    <cfRule type="cellIs" dxfId="47" priority="2" operator="equal">
      <formula>"Exempt"</formula>
    </cfRule>
    <cfRule type="cellIs" dxfId="46" priority="3" operator="equal">
      <formula>"Not Compliant"</formula>
    </cfRule>
    <cfRule type="cellIs" dxfId="45" priority="5" operator="equal">
      <formula>"Compliant"</formula>
    </cfRule>
  </conditionalFormatting>
  <conditionalFormatting sqref="B5">
    <cfRule type="cellIs" dxfId="44" priority="38" operator="equal">
      <formula>"Partially Compliant"</formula>
    </cfRule>
  </conditionalFormatting>
  <conditionalFormatting sqref="B6">
    <cfRule type="cellIs" dxfId="43" priority="4" operator="equal">
      <formula>"Partially Compliant"</formula>
    </cfRule>
  </conditionalFormatting>
  <conditionalFormatting sqref="D2">
    <cfRule type="cellIs" dxfId="42" priority="21" operator="equal">
      <formula>"To be assessed"</formula>
    </cfRule>
    <cfRule type="cellIs" dxfId="41" priority="22" operator="equal">
      <formula>"Compliant"</formula>
    </cfRule>
    <cfRule type="cellIs" dxfId="40" priority="23" operator="equal">
      <formula>"Partially Compliant"</formula>
    </cfRule>
    <cfRule type="cellIs" dxfId="39" priority="24" operator="equal">
      <formula>"Not Compliant"</formula>
    </cfRule>
  </conditionalFormatting>
  <pageMargins left="0.7" right="0.7" top="0.75" bottom="0.75" header="0.3" footer="0.3"/>
  <headerFooter>
    <oddHeader>&amp;C&amp;"Calibri"&amp;10&amp;K000000 OFFICIAL&amp;1#_x000D_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BABC1C0-6B80-441B-A92B-83E4F0676301}">
          <x14:formula1>
            <xm:f>Lists!$A$1:$A$5</xm:f>
          </x14:formula1>
          <xm:sqref>B4 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B63C0-BD4F-458C-8ABA-3E1F9D04737E}">
  <sheetPr codeName="Sheet6"/>
  <dimension ref="A1:I10"/>
  <sheetViews>
    <sheetView zoomScale="70" zoomScaleNormal="70" workbookViewId="0">
      <pane ySplit="3" topLeftCell="A4" activePane="bottomLeft" state="frozen"/>
      <selection pane="bottomLeft" activeCell="B4" sqref="B4"/>
    </sheetView>
  </sheetViews>
  <sheetFormatPr defaultRowHeight="15" x14ac:dyDescent="0.25"/>
  <cols>
    <col min="1" max="1" width="67.125" style="8" customWidth="1"/>
    <col min="2" max="2" width="23.25" style="32" bestFit="1" customWidth="1"/>
    <col min="3" max="4" width="55.625" style="8" customWidth="1"/>
    <col min="5" max="5" width="9" style="15"/>
    <col min="6" max="9" width="9" style="16"/>
    <col min="10" max="16384" width="9" style="8"/>
  </cols>
  <sheetData>
    <row r="1" spans="1:7" ht="28.5" thickBot="1" x14ac:dyDescent="0.45">
      <c r="A1" s="52" t="s">
        <v>24</v>
      </c>
      <c r="B1" s="52"/>
      <c r="C1" s="52"/>
      <c r="D1" s="10" t="s">
        <v>2</v>
      </c>
    </row>
    <row r="2" spans="1:7" ht="75.75" customHeight="1" thickTop="1" thickBot="1" x14ac:dyDescent="0.25">
      <c r="A2" s="57" t="s">
        <v>210</v>
      </c>
      <c r="B2" s="57"/>
      <c r="C2" s="57"/>
      <c r="D2" s="17" t="str">
        <f>IF(F10 = 0, "To be assessed", IF(AND(F10 &gt;= 0.01, F10 &lt;= 0.76), "Not compliant", IF(AND(F10 &gt;=0.77, F10 &lt;= 0.87), "Partially compliant", IF(AND(F10 &gt; 0.88, F10 &lt;= 1), "Compliant", ""))))</f>
        <v>To be assessed</v>
      </c>
    </row>
    <row r="3" spans="1:7" ht="18.75" thickTop="1" x14ac:dyDescent="0.25">
      <c r="A3" s="9" t="s">
        <v>1</v>
      </c>
      <c r="B3" s="9" t="s">
        <v>2</v>
      </c>
      <c r="C3" s="9" t="s">
        <v>3</v>
      </c>
      <c r="D3" s="9" t="s">
        <v>4</v>
      </c>
    </row>
    <row r="4" spans="1:7" ht="86.25" x14ac:dyDescent="0.2">
      <c r="A4" s="1" t="s">
        <v>211</v>
      </c>
      <c r="B4" s="31"/>
      <c r="C4" s="18"/>
      <c r="D4" s="18"/>
      <c r="E4" s="15">
        <f>IF(B4="Compliant",3,IF(B4="Partially Compliant",2,IF(B4="Not Compliant",1,IF(B4="Exempt",3,IF(B4="Not applicable",3,0)))))</f>
        <v>0</v>
      </c>
    </row>
    <row r="5" spans="1:7" x14ac:dyDescent="0.25">
      <c r="A5" s="14"/>
    </row>
    <row r="6" spans="1:7" ht="101.25" x14ac:dyDescent="0.2">
      <c r="A6" s="1" t="s">
        <v>222</v>
      </c>
      <c r="B6" s="31"/>
      <c r="C6" s="18"/>
      <c r="D6" s="18"/>
      <c r="E6" s="15">
        <f t="shared" ref="E6:E8" si="0">IF(B6="Compliant",3,IF(B6="Partially Compliant",2,IF(B6="Not Compliant",1,IF(B6="Exempt",3,IF(B6="Not applicable",3,0)))))</f>
        <v>0</v>
      </c>
    </row>
    <row r="7" spans="1:7" x14ac:dyDescent="0.25">
      <c r="A7" s="14"/>
    </row>
    <row r="8" spans="1:7" ht="101.25" x14ac:dyDescent="0.2">
      <c r="A8" s="1" t="s">
        <v>23</v>
      </c>
      <c r="B8" s="31"/>
      <c r="C8" s="18"/>
      <c r="D8" s="18"/>
      <c r="E8" s="15">
        <f t="shared" si="0"/>
        <v>0</v>
      </c>
    </row>
    <row r="9" spans="1:7" x14ac:dyDescent="0.25">
      <c r="A9" s="14"/>
    </row>
    <row r="10" spans="1:7" s="16" customFormat="1" x14ac:dyDescent="0.25">
      <c r="B10" s="33"/>
      <c r="D10" s="19" t="s">
        <v>15</v>
      </c>
      <c r="E10" s="15">
        <f>SUM(E4:E9)</f>
        <v>0</v>
      </c>
      <c r="F10" s="20">
        <f>E10/9</f>
        <v>0</v>
      </c>
      <c r="G10" s="16">
        <f>COUNTA(B4:B8)</f>
        <v>0</v>
      </c>
    </row>
  </sheetData>
  <sheetProtection algorithmName="SHA-512" hashValue="fkwz8b2XuCei8O7CeW/wbEoQE7eQsp0xlJwLiFmI0MikSqpAyQUkWfJB+zrlprcSBqmoDLqiZCfxSjb3cdrLrg==" saltValue="OxKFdlfus0Q9eE2BsNaUWw==" spinCount="100000" sheet="1" formatCells="0" formatColumns="0" formatRows="0" insertColumns="0" insertRows="0" insertHyperlinks="0" deleteColumns="0" deleteRows="0" selectLockedCells="1" sort="0" autoFilter="0" pivotTables="0"/>
  <mergeCells count="2">
    <mergeCell ref="A1:C1"/>
    <mergeCell ref="A2:C2"/>
  </mergeCells>
  <conditionalFormatting sqref="B4">
    <cfRule type="cellIs" dxfId="38" priority="29" operator="equal">
      <formula>"Partially Compliant"</formula>
    </cfRule>
  </conditionalFormatting>
  <conditionalFormatting sqref="B4:B8">
    <cfRule type="cellIs" dxfId="37" priority="1" operator="equal">
      <formula>"Not Applicable"</formula>
    </cfRule>
    <cfRule type="cellIs" dxfId="36" priority="2" operator="equal">
      <formula>"Exempt"</formula>
    </cfRule>
    <cfRule type="cellIs" dxfId="35" priority="3" operator="equal">
      <formula>"Not Compliant"</formula>
    </cfRule>
    <cfRule type="cellIs" dxfId="34" priority="5" operator="equal">
      <formula>"Compliant"</formula>
    </cfRule>
  </conditionalFormatting>
  <conditionalFormatting sqref="B5 B7">
    <cfRule type="cellIs" dxfId="33" priority="113" operator="equal">
      <formula>"Partially Compliant"</formula>
    </cfRule>
  </conditionalFormatting>
  <conditionalFormatting sqref="B6">
    <cfRule type="cellIs" dxfId="32" priority="24" operator="equal">
      <formula>"Partially Compliant"</formula>
    </cfRule>
  </conditionalFormatting>
  <conditionalFormatting sqref="B8">
    <cfRule type="cellIs" dxfId="31" priority="4" operator="equal">
      <formula>"Partially Compliant"</formula>
    </cfRule>
  </conditionalFormatting>
  <conditionalFormatting sqref="D2">
    <cfRule type="cellIs" dxfId="30" priority="56" operator="equal">
      <formula>"To be assessed"</formula>
    </cfRule>
    <cfRule type="cellIs" dxfId="29" priority="57" operator="equal">
      <formula>"Compliant"</formula>
    </cfRule>
    <cfRule type="cellIs" dxfId="28" priority="58" operator="equal">
      <formula>"Partially Compliant"</formula>
    </cfRule>
    <cfRule type="cellIs" dxfId="27" priority="59" operator="equal">
      <formula>"Not Compliant"</formula>
    </cfRule>
  </conditionalFormatting>
  <pageMargins left="0.7" right="0.7" top="0.75" bottom="0.75" header="0.3" footer="0.3"/>
  <headerFooter>
    <oddHeader>&amp;C&amp;"Calibri"&amp;10&amp;K000000 OFFICIAL&amp;1#_x000D_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74D26D6-E58A-4DB2-A88F-A0C20ADBD2A1}">
          <x14:formula1>
            <xm:f>Lists!$A$1:$A$5</xm:f>
          </x14:formula1>
          <xm:sqref>B6 B4 B8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79ED6-7B60-46F5-BD06-A11DE6518DF0}">
  <sheetPr codeName="Sheet7"/>
  <dimension ref="A1:G18"/>
  <sheetViews>
    <sheetView zoomScale="70" zoomScaleNormal="70" workbookViewId="0">
      <pane ySplit="3" topLeftCell="A4" activePane="bottomLeft" state="frozen"/>
      <selection pane="bottomLeft" activeCell="B4" sqref="B4"/>
    </sheetView>
  </sheetViews>
  <sheetFormatPr defaultRowHeight="15" x14ac:dyDescent="0.25"/>
  <cols>
    <col min="1" max="1" width="67.125" style="8" customWidth="1"/>
    <col min="2" max="2" width="23.25" style="32" bestFit="1" customWidth="1"/>
    <col min="3" max="4" width="55.625" style="8" customWidth="1"/>
    <col min="5" max="5" width="9" style="15"/>
    <col min="6" max="16384" width="9" style="8"/>
  </cols>
  <sheetData>
    <row r="1" spans="1:5" ht="28.5" thickBot="1" x14ac:dyDescent="0.45">
      <c r="A1" s="52" t="s">
        <v>26</v>
      </c>
      <c r="B1" s="52"/>
      <c r="C1" s="52"/>
      <c r="D1" s="10" t="s">
        <v>2</v>
      </c>
    </row>
    <row r="2" spans="1:5" ht="75.75" customHeight="1" thickTop="1" thickBot="1" x14ac:dyDescent="0.25">
      <c r="A2" s="57" t="s">
        <v>212</v>
      </c>
      <c r="B2" s="57"/>
      <c r="C2" s="57"/>
      <c r="D2" s="17" t="str">
        <f>IF(F18 = 0, "To be assessed", IF(AND(F18 &gt;= 0.01, F18 &lt;= 0.89), "Not compliant", IF(AND(F18 &gt;=0.9, F18 &lt;= 0.95), "Partially compliant", IF(AND(F18 &gt; 0.95, F18 &lt;= 1), "Compliant", ""))))</f>
        <v>To be assessed</v>
      </c>
    </row>
    <row r="3" spans="1:5" ht="18.75" thickTop="1" x14ac:dyDescent="0.25">
      <c r="A3" s="9" t="s">
        <v>1</v>
      </c>
      <c r="B3" s="9" t="s">
        <v>2</v>
      </c>
      <c r="C3" s="9" t="s">
        <v>3</v>
      </c>
      <c r="D3" s="11" t="s">
        <v>4</v>
      </c>
    </row>
    <row r="4" spans="1:5" ht="86.25" x14ac:dyDescent="0.2">
      <c r="A4" s="1" t="s">
        <v>27</v>
      </c>
      <c r="B4" s="31"/>
      <c r="C4" s="18"/>
      <c r="D4" s="18"/>
      <c r="E4" s="15">
        <f>IF(B4="Compliant",3,IF(B4="Partially Compliant",2,IF(B4="Not Compliant",1,IF(B4="Exempt",3,IF(B4="Not applicable",3,0)))))</f>
        <v>0</v>
      </c>
    </row>
    <row r="5" spans="1:5" x14ac:dyDescent="0.25">
      <c r="A5" s="14"/>
    </row>
    <row r="6" spans="1:5" ht="87" x14ac:dyDescent="0.2">
      <c r="A6" s="1" t="s">
        <v>28</v>
      </c>
      <c r="B6" s="31"/>
      <c r="C6" s="18"/>
      <c r="D6" s="18"/>
      <c r="E6" s="15">
        <f t="shared" ref="E6:E16" si="0">IF(B6="Compliant",3,IF(B6="Partially Compliant",2,IF(B6="Not Compliant",1,IF(B6="Exempt",3,IF(B6="Not applicable",3,0)))))</f>
        <v>0</v>
      </c>
    </row>
    <row r="7" spans="1:5" x14ac:dyDescent="0.25">
      <c r="A7" s="14"/>
    </row>
    <row r="8" spans="1:5" ht="87" x14ac:dyDescent="0.2">
      <c r="A8" s="1" t="s">
        <v>29</v>
      </c>
      <c r="B8" s="31"/>
      <c r="C8" s="18"/>
      <c r="D8" s="18"/>
      <c r="E8" s="15">
        <f t="shared" ref="E8" si="1">IF(B8="Compliant",3,IF(B8="Partially Compliant",2,IF(B8="Not Compliant",1,IF(B8="Exempt",3,IF(B8="Not applicable",3,0)))))</f>
        <v>0</v>
      </c>
    </row>
    <row r="9" spans="1:5" x14ac:dyDescent="0.25">
      <c r="A9" s="14"/>
    </row>
    <row r="10" spans="1:5" ht="367.5" customHeight="1" x14ac:dyDescent="0.2">
      <c r="A10" s="3" t="s">
        <v>224</v>
      </c>
      <c r="B10" s="31"/>
      <c r="C10" s="18"/>
      <c r="D10" s="18"/>
      <c r="E10" s="15">
        <f t="shared" ref="E10" si="2">IF(B10="Compliant",3,IF(B10="Partially Compliant",2,IF(B10="Not Compliant",1,IF(B10="Exempt",3,IF(B10="Not applicable",3,0)))))</f>
        <v>0</v>
      </c>
    </row>
    <row r="11" spans="1:5" x14ac:dyDescent="0.25">
      <c r="A11" s="14"/>
    </row>
    <row r="12" spans="1:5" ht="58.5" x14ac:dyDescent="0.2">
      <c r="A12" s="2" t="s">
        <v>30</v>
      </c>
      <c r="B12" s="31"/>
      <c r="C12" s="18"/>
      <c r="D12" s="18"/>
      <c r="E12" s="15">
        <f t="shared" ref="E12" si="3">IF(B12="Compliant",3,IF(B12="Partially Compliant",2,IF(B12="Not Compliant",1,IF(B12="Exempt",3,IF(B12="Not applicable",3,0)))))</f>
        <v>0</v>
      </c>
    </row>
    <row r="13" spans="1:5" x14ac:dyDescent="0.25">
      <c r="A13" s="14"/>
    </row>
    <row r="14" spans="1:5" ht="74.25" x14ac:dyDescent="0.25">
      <c r="A14" s="2" t="s">
        <v>31</v>
      </c>
      <c r="B14" s="31"/>
      <c r="C14" s="18"/>
      <c r="D14" s="18"/>
      <c r="E14" s="15">
        <f t="shared" ref="E14" si="4">IF(B14="Compliant",3,IF(B14="Partially Compliant",2,IF(B14="Not Compliant",1,IF(B14="Exempt",3,IF(B14="Not applicable",3,0)))))</f>
        <v>0</v>
      </c>
    </row>
    <row r="15" spans="1:5" x14ac:dyDescent="0.25">
      <c r="A15" s="14"/>
    </row>
    <row r="16" spans="1:5" ht="87" x14ac:dyDescent="0.2">
      <c r="A16" s="1" t="s">
        <v>32</v>
      </c>
      <c r="B16" s="31"/>
      <c r="C16" s="18"/>
      <c r="D16" s="18"/>
      <c r="E16" s="15">
        <f t="shared" si="0"/>
        <v>0</v>
      </c>
    </row>
    <row r="17" spans="1:7" x14ac:dyDescent="0.25">
      <c r="A17" s="14"/>
    </row>
    <row r="18" spans="1:7" s="16" customFormat="1" x14ac:dyDescent="0.25">
      <c r="B18" s="33"/>
      <c r="D18" s="19" t="s">
        <v>15</v>
      </c>
      <c r="E18" s="15">
        <f>SUM(E4:E17)</f>
        <v>0</v>
      </c>
      <c r="F18" s="20">
        <f>E18/21</f>
        <v>0</v>
      </c>
      <c r="G18" s="16">
        <f>COUNTA(B4:B16)</f>
        <v>0</v>
      </c>
    </row>
  </sheetData>
  <sheetProtection algorithmName="SHA-512" hashValue="rE3IhmlqtVCg6UaX2+h9CpnQFZudmBkJczDdSh6kfktSEX5pTall/wTF3VY0AK+pOTVO2Iy5dRXFGS9g1BjVNg==" saltValue="NIk7pFuWgRW8b69z7EQ9Xw==" spinCount="100000" sheet="1" formatCells="0" formatColumns="0" formatRows="0" insertColumns="0" insertRows="0" insertHyperlinks="0" deleteColumns="0" deleteRows="0" selectLockedCells="1" sort="0" autoFilter="0" pivotTables="0"/>
  <mergeCells count="2">
    <mergeCell ref="A1:C1"/>
    <mergeCell ref="A2:C2"/>
  </mergeCells>
  <conditionalFormatting sqref="B4">
    <cfRule type="cellIs" dxfId="26" priority="34" operator="equal">
      <formula>"Partially Compliant"</formula>
    </cfRule>
  </conditionalFormatting>
  <conditionalFormatting sqref="B4:B16">
    <cfRule type="cellIs" dxfId="25" priority="1" operator="equal">
      <formula>"Not Applicable"</formula>
    </cfRule>
    <cfRule type="cellIs" dxfId="24" priority="2" operator="equal">
      <formula>"Exempt"</formula>
    </cfRule>
    <cfRule type="cellIs" dxfId="23" priority="3" operator="equal">
      <formula>"Not Compliant"</formula>
    </cfRule>
    <cfRule type="cellIs" dxfId="22" priority="5" operator="equal">
      <formula>"Compliant"</formula>
    </cfRule>
  </conditionalFormatting>
  <conditionalFormatting sqref="B5 B7 B9 B11 B13 B15">
    <cfRule type="cellIs" dxfId="21" priority="113" operator="equal">
      <formula>"Partially Compliant"</formula>
    </cfRule>
  </conditionalFormatting>
  <conditionalFormatting sqref="B6">
    <cfRule type="cellIs" dxfId="20" priority="29" operator="equal">
      <formula>"Partially Compliant"</formula>
    </cfRule>
  </conditionalFormatting>
  <conditionalFormatting sqref="B8">
    <cfRule type="cellIs" dxfId="19" priority="24" operator="equal">
      <formula>"Partially Compliant"</formula>
    </cfRule>
  </conditionalFormatting>
  <conditionalFormatting sqref="B10">
    <cfRule type="cellIs" dxfId="18" priority="19" operator="equal">
      <formula>"Partially Compliant"</formula>
    </cfRule>
  </conditionalFormatting>
  <conditionalFormatting sqref="B12">
    <cfRule type="cellIs" dxfId="17" priority="14" operator="equal">
      <formula>"Partially Compliant"</formula>
    </cfRule>
  </conditionalFormatting>
  <conditionalFormatting sqref="B14">
    <cfRule type="cellIs" dxfId="16" priority="9" operator="equal">
      <formula>"Partially Compliant"</formula>
    </cfRule>
  </conditionalFormatting>
  <conditionalFormatting sqref="B16">
    <cfRule type="cellIs" dxfId="15" priority="4" operator="equal">
      <formula>"Partially Compliant"</formula>
    </cfRule>
  </conditionalFormatting>
  <conditionalFormatting sqref="D2">
    <cfRule type="cellIs" dxfId="14" priority="71" operator="equal">
      <formula>"To be assessed"</formula>
    </cfRule>
    <cfRule type="cellIs" dxfId="13" priority="72" operator="equal">
      <formula>"Compliant"</formula>
    </cfRule>
    <cfRule type="cellIs" dxfId="12" priority="73" operator="equal">
      <formula>"Partially Compliant"</formula>
    </cfRule>
    <cfRule type="cellIs" dxfId="11" priority="74" operator="equal">
      <formula>"Not Compliant"</formula>
    </cfRule>
  </conditionalFormatting>
  <pageMargins left="0.7" right="0.7" top="0.75" bottom="0.75" header="0.3" footer="0.3"/>
  <headerFooter>
    <oddHeader>&amp;C&amp;"Calibri"&amp;10&amp;K000000 OFFICIAL&amp;1#_x000D_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8A090-C501-4F15-9D1D-1D4FC740EAD4}">
          <x14:formula1>
            <xm:f>Lists!$A$1:$A$5</xm:f>
          </x14:formula1>
          <xm:sqref>B4 B6 B14 B8 B10 B16 B12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15101-A0C7-4DA8-9356-159350277AFD}">
  <sheetPr codeName="Sheet2"/>
  <dimension ref="B1:D19"/>
  <sheetViews>
    <sheetView zoomScale="85" zoomScaleNormal="85" workbookViewId="0">
      <selection activeCell="C3" sqref="C3:D3"/>
    </sheetView>
  </sheetViews>
  <sheetFormatPr defaultRowHeight="14.25" x14ac:dyDescent="0.2"/>
  <cols>
    <col min="1" max="1" width="1.625" style="8" customWidth="1"/>
    <col min="2" max="2" width="60.75" style="8" customWidth="1"/>
    <col min="3" max="3" width="13.625" style="8" customWidth="1"/>
    <col min="4" max="4" width="41.625" style="8" customWidth="1"/>
    <col min="5" max="16384" width="9" style="8"/>
  </cols>
  <sheetData>
    <row r="1" spans="2:4" ht="28.5" thickBot="1" x14ac:dyDescent="0.45">
      <c r="B1" s="61" t="s">
        <v>37</v>
      </c>
      <c r="C1" s="61"/>
      <c r="D1" s="61"/>
    </row>
    <row r="2" spans="2:4" ht="24.75" thickTop="1" thickBot="1" x14ac:dyDescent="0.4">
      <c r="B2" s="60" t="s">
        <v>38</v>
      </c>
      <c r="C2" s="60"/>
      <c r="D2" s="60"/>
    </row>
    <row r="3" spans="2:4" ht="30" customHeight="1" thickTop="1" x14ac:dyDescent="0.2">
      <c r="B3" s="4" t="s">
        <v>35</v>
      </c>
      <c r="C3" s="62" t="s">
        <v>218</v>
      </c>
      <c r="D3" s="62"/>
    </row>
    <row r="4" spans="2:4" ht="30" customHeight="1" x14ac:dyDescent="0.2">
      <c r="B4" s="5" t="s">
        <v>34</v>
      </c>
      <c r="C4" s="63" t="s">
        <v>219</v>
      </c>
      <c r="D4" s="64"/>
    </row>
    <row r="5" spans="2:4" ht="30" customHeight="1" x14ac:dyDescent="0.2">
      <c r="B5" s="5" t="s">
        <v>36</v>
      </c>
      <c r="C5" s="64" t="s">
        <v>220</v>
      </c>
      <c r="D5" s="64"/>
    </row>
    <row r="6" spans="2:4" ht="30" customHeight="1" x14ac:dyDescent="0.2">
      <c r="B6" s="5" t="s">
        <v>39</v>
      </c>
      <c r="C6" s="35" t="str">
        <f>REPT("|", C19)</f>
        <v/>
      </c>
      <c r="D6" s="26" t="str">
        <f>TEXT(D19, "0%") &amp; " Completed"</f>
        <v>0% Completed</v>
      </c>
    </row>
    <row r="8" spans="2:4" ht="24" thickBot="1" x14ac:dyDescent="0.4">
      <c r="B8" s="60" t="s">
        <v>33</v>
      </c>
      <c r="C8" s="60"/>
      <c r="D8" s="60"/>
    </row>
    <row r="9" spans="2:4" ht="30" customHeight="1" thickTop="1" x14ac:dyDescent="0.2">
      <c r="B9" s="6" t="s">
        <v>0</v>
      </c>
      <c r="C9" s="58" t="str">
        <f>'HSV PP1'!D2</f>
        <v>To be assessed</v>
      </c>
      <c r="D9" s="58"/>
    </row>
    <row r="10" spans="2:4" ht="30" customHeight="1" x14ac:dyDescent="0.2">
      <c r="B10" s="7" t="s">
        <v>16</v>
      </c>
      <c r="C10" s="59" t="str">
        <f>'HSV PP2'!D2</f>
        <v>To be assessed</v>
      </c>
      <c r="D10" s="59"/>
    </row>
    <row r="11" spans="2:4" ht="30" customHeight="1" x14ac:dyDescent="0.2">
      <c r="B11" s="7" t="s">
        <v>19</v>
      </c>
      <c r="C11" s="59" t="str">
        <f>'HSV PP3'!D2</f>
        <v>To be assessed</v>
      </c>
      <c r="D11" s="59"/>
    </row>
    <row r="12" spans="2:4" ht="30" customHeight="1" x14ac:dyDescent="0.2">
      <c r="B12" s="7" t="s">
        <v>24</v>
      </c>
      <c r="C12" s="59" t="str">
        <f>'HSV PP4'!D2</f>
        <v>To be assessed</v>
      </c>
      <c r="D12" s="59"/>
    </row>
    <row r="13" spans="2:4" ht="30" customHeight="1" x14ac:dyDescent="0.2">
      <c r="B13" s="7" t="s">
        <v>26</v>
      </c>
      <c r="C13" s="59" t="str">
        <f>'HSV PP5'!D2</f>
        <v>To be assessed</v>
      </c>
      <c r="D13" s="59"/>
    </row>
    <row r="19" spans="2:4" s="16" customFormat="1" x14ac:dyDescent="0.2">
      <c r="B19" s="16">
        <f>'HSV PP1'!G25+'HSV PP2'!G10+'HSV PP3'!G9+'HSV PP4'!G10+'HSV PP5'!G18</f>
        <v>0</v>
      </c>
      <c r="C19" s="21">
        <f>B19/26*100</f>
        <v>0</v>
      </c>
      <c r="D19" s="22">
        <f>B19/26</f>
        <v>0</v>
      </c>
    </row>
  </sheetData>
  <sheetProtection algorithmName="SHA-512" hashValue="vwBs6NLCn6J3xAPw5EYfqVAH62fudQe4csAqlb2+gNrZo3YIhJHt7ci9m6E8gvqsgVVa6mTcZ7VFzsYOPpRTOg==" saltValue="dJGTNagsKGQYskJoibErww==" spinCount="100000" sheet="1" formatCells="0" formatColumns="0" formatRows="0" insertColumns="0" insertRows="0" insertHyperlinks="0" deleteColumns="0" deleteRows="0" selectLockedCells="1" sort="0" autoFilter="0" pivotTables="0"/>
  <mergeCells count="11">
    <mergeCell ref="B8:D8"/>
    <mergeCell ref="B1:D1"/>
    <mergeCell ref="B2:D2"/>
    <mergeCell ref="C3:D3"/>
    <mergeCell ref="C4:D4"/>
    <mergeCell ref="C5:D5"/>
    <mergeCell ref="C9:D9"/>
    <mergeCell ref="C10:D10"/>
    <mergeCell ref="C11:D11"/>
    <mergeCell ref="C12:D12"/>
    <mergeCell ref="C13:D13"/>
  </mergeCells>
  <conditionalFormatting sqref="C6">
    <cfRule type="expression" dxfId="10" priority="5">
      <formula>$C$19=100</formula>
    </cfRule>
    <cfRule type="expression" dxfId="9" priority="6">
      <formula>AND($C$19 &gt;= 0, $C$19 &lt;= 49)</formula>
    </cfRule>
    <cfRule type="expression" dxfId="8" priority="7">
      <formula>AND($C$19 &gt;=50, $C$19 &lt;= 99)</formula>
    </cfRule>
  </conditionalFormatting>
  <conditionalFormatting sqref="C9:D13">
    <cfRule type="cellIs" dxfId="7" priority="1" operator="equal">
      <formula>"To be assessed"</formula>
    </cfRule>
    <cfRule type="cellIs" dxfId="6" priority="2" operator="equal">
      <formula>"Compliant"</formula>
    </cfRule>
    <cfRule type="cellIs" dxfId="5" priority="3" operator="equal">
      <formula>"Partially Compliant"</formula>
    </cfRule>
    <cfRule type="cellIs" dxfId="4" priority="4" operator="equal">
      <formula>"Not Compliant"</formula>
    </cfRule>
  </conditionalFormatting>
  <pageMargins left="0.7" right="0.7" top="0.75" bottom="0.75" header="0.3" footer="0.3"/>
  <headerFooter>
    <oddHeader>&amp;C&amp;"Calibri"&amp;10&amp;K000000 OFFICIAL&amp;1#_x000D_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AC7E7-55CF-4A0B-AB6E-34A9032CCBFE}">
  <sheetPr codeName="Sheet9"/>
  <dimension ref="A1:F71"/>
  <sheetViews>
    <sheetView zoomScale="70" zoomScaleNormal="70" workbookViewId="0">
      <selection activeCell="C3" sqref="C3"/>
    </sheetView>
  </sheetViews>
  <sheetFormatPr defaultRowHeight="15" x14ac:dyDescent="0.25"/>
  <cols>
    <col min="1" max="1" width="18.875" style="8" customWidth="1"/>
    <col min="2" max="2" width="70.625" style="8" customWidth="1"/>
    <col min="3" max="3" width="20.625" style="34" customWidth="1"/>
    <col min="4" max="5" width="25.625" style="8" customWidth="1"/>
    <col min="6" max="6" width="47" style="8" customWidth="1"/>
    <col min="7" max="16384" width="9" style="8"/>
  </cols>
  <sheetData>
    <row r="1" spans="1:6" ht="28.5" thickBot="1" x14ac:dyDescent="0.45">
      <c r="A1" s="52" t="s">
        <v>215</v>
      </c>
      <c r="B1" s="52"/>
      <c r="C1" s="52"/>
      <c r="D1" s="52"/>
      <c r="E1" s="52"/>
      <c r="F1" s="52"/>
    </row>
    <row r="2" spans="1:6" s="27" customFormat="1" ht="71.25" thickTop="1" thickBot="1" x14ac:dyDescent="0.25">
      <c r="A2" s="17" t="s">
        <v>61</v>
      </c>
      <c r="B2" s="17" t="s">
        <v>62</v>
      </c>
      <c r="C2" s="17" t="s">
        <v>63</v>
      </c>
      <c r="D2" s="17" t="s">
        <v>227</v>
      </c>
      <c r="E2" s="17" t="s">
        <v>228</v>
      </c>
      <c r="F2" s="17" t="s">
        <v>64</v>
      </c>
    </row>
    <row r="3" spans="1:6" ht="21" customHeight="1" thickTop="1" x14ac:dyDescent="0.2">
      <c r="A3" s="25" t="s">
        <v>225</v>
      </c>
      <c r="B3" s="40" t="s">
        <v>226</v>
      </c>
      <c r="C3" s="41"/>
      <c r="D3" s="24">
        <v>0</v>
      </c>
      <c r="E3" s="24">
        <v>0</v>
      </c>
      <c r="F3" s="28"/>
    </row>
    <row r="4" spans="1:6" ht="21" customHeight="1" x14ac:dyDescent="0.2">
      <c r="A4" s="42" t="s">
        <v>65</v>
      </c>
      <c r="B4" s="29" t="s">
        <v>66</v>
      </c>
      <c r="C4" s="31"/>
      <c r="D4" s="43">
        <v>0</v>
      </c>
      <c r="E4" s="44">
        <v>0</v>
      </c>
      <c r="F4" s="45"/>
    </row>
    <row r="5" spans="1:6" ht="21" customHeight="1" x14ac:dyDescent="0.2">
      <c r="A5" s="38" t="s">
        <v>67</v>
      </c>
      <c r="B5" s="29" t="s">
        <v>68</v>
      </c>
      <c r="C5" s="31"/>
      <c r="D5" s="39">
        <v>0</v>
      </c>
      <c r="E5" s="30">
        <v>0</v>
      </c>
      <c r="F5" s="18"/>
    </row>
    <row r="6" spans="1:6" ht="21" customHeight="1" x14ac:dyDescent="0.2">
      <c r="A6" s="38" t="s">
        <v>69</v>
      </c>
      <c r="B6" s="29" t="s">
        <v>70</v>
      </c>
      <c r="C6" s="31"/>
      <c r="D6" s="39">
        <v>0</v>
      </c>
      <c r="E6" s="30">
        <v>0</v>
      </c>
      <c r="F6" s="18"/>
    </row>
    <row r="7" spans="1:6" ht="21" customHeight="1" x14ac:dyDescent="0.2">
      <c r="A7" s="29" t="s">
        <v>71</v>
      </c>
      <c r="B7" s="36" t="s">
        <v>72</v>
      </c>
      <c r="C7" s="37"/>
      <c r="D7" s="30">
        <v>0</v>
      </c>
      <c r="E7" s="30">
        <v>0</v>
      </c>
      <c r="F7" s="18"/>
    </row>
    <row r="8" spans="1:6" ht="21" customHeight="1" x14ac:dyDescent="0.2">
      <c r="A8" s="29" t="s">
        <v>73</v>
      </c>
      <c r="B8" s="29" t="s">
        <v>74</v>
      </c>
      <c r="C8" s="31"/>
      <c r="D8" s="30">
        <v>0</v>
      </c>
      <c r="E8" s="30">
        <v>0</v>
      </c>
      <c r="F8" s="18"/>
    </row>
    <row r="9" spans="1:6" ht="21" customHeight="1" x14ac:dyDescent="0.2">
      <c r="A9" s="29" t="s">
        <v>75</v>
      </c>
      <c r="B9" s="29" t="s">
        <v>76</v>
      </c>
      <c r="C9" s="31"/>
      <c r="D9" s="30">
        <v>0</v>
      </c>
      <c r="E9" s="30">
        <v>0</v>
      </c>
      <c r="F9" s="18"/>
    </row>
    <row r="10" spans="1:6" ht="21" customHeight="1" x14ac:dyDescent="0.2">
      <c r="A10" s="29" t="s">
        <v>77</v>
      </c>
      <c r="B10" s="29" t="s">
        <v>78</v>
      </c>
      <c r="C10" s="31"/>
      <c r="D10" s="30">
        <v>0</v>
      </c>
      <c r="E10" s="30">
        <v>0</v>
      </c>
      <c r="F10" s="18"/>
    </row>
    <row r="11" spans="1:6" ht="21" customHeight="1" x14ac:dyDescent="0.2">
      <c r="A11" s="29" t="s">
        <v>79</v>
      </c>
      <c r="B11" s="29" t="s">
        <v>80</v>
      </c>
      <c r="C11" s="31"/>
      <c r="D11" s="30">
        <v>0</v>
      </c>
      <c r="E11" s="30">
        <v>0</v>
      </c>
      <c r="F11" s="18"/>
    </row>
    <row r="12" spans="1:6" ht="21" customHeight="1" x14ac:dyDescent="0.2">
      <c r="A12" s="29" t="s">
        <v>81</v>
      </c>
      <c r="B12" s="29" t="s">
        <v>82</v>
      </c>
      <c r="C12" s="31"/>
      <c r="D12" s="30">
        <v>0</v>
      </c>
      <c r="E12" s="30">
        <v>0</v>
      </c>
      <c r="F12" s="18"/>
    </row>
    <row r="13" spans="1:6" ht="21" customHeight="1" x14ac:dyDescent="0.2">
      <c r="A13" s="29" t="s">
        <v>83</v>
      </c>
      <c r="B13" s="29" t="s">
        <v>84</v>
      </c>
      <c r="C13" s="31"/>
      <c r="D13" s="30">
        <v>0</v>
      </c>
      <c r="E13" s="30">
        <v>0</v>
      </c>
      <c r="F13" s="18"/>
    </row>
    <row r="14" spans="1:6" ht="21" customHeight="1" x14ac:dyDescent="0.2">
      <c r="A14" s="29" t="s">
        <v>85</v>
      </c>
      <c r="B14" s="29" t="s">
        <v>86</v>
      </c>
      <c r="C14" s="31"/>
      <c r="D14" s="30">
        <v>0</v>
      </c>
      <c r="E14" s="30">
        <v>0</v>
      </c>
      <c r="F14" s="18"/>
    </row>
    <row r="15" spans="1:6" ht="21" customHeight="1" x14ac:dyDescent="0.2">
      <c r="A15" s="29" t="s">
        <v>87</v>
      </c>
      <c r="B15" s="29" t="s">
        <v>88</v>
      </c>
      <c r="C15" s="31"/>
      <c r="D15" s="30">
        <v>0</v>
      </c>
      <c r="E15" s="30">
        <v>0</v>
      </c>
      <c r="F15" s="18"/>
    </row>
    <row r="16" spans="1:6" ht="21" customHeight="1" x14ac:dyDescent="0.2">
      <c r="A16" s="29" t="s">
        <v>89</v>
      </c>
      <c r="B16" s="29" t="s">
        <v>90</v>
      </c>
      <c r="C16" s="31"/>
      <c r="D16" s="30">
        <v>0</v>
      </c>
      <c r="E16" s="30">
        <v>0</v>
      </c>
      <c r="F16" s="18"/>
    </row>
    <row r="17" spans="1:6" ht="21" customHeight="1" x14ac:dyDescent="0.2">
      <c r="A17" s="29" t="s">
        <v>91</v>
      </c>
      <c r="B17" s="29" t="s">
        <v>92</v>
      </c>
      <c r="C17" s="31"/>
      <c r="D17" s="30">
        <v>0</v>
      </c>
      <c r="E17" s="30">
        <v>0</v>
      </c>
      <c r="F17" s="18"/>
    </row>
    <row r="18" spans="1:6" ht="21" customHeight="1" x14ac:dyDescent="0.2">
      <c r="A18" s="29" t="s">
        <v>93</v>
      </c>
      <c r="B18" s="29" t="s">
        <v>94</v>
      </c>
      <c r="C18" s="31"/>
      <c r="D18" s="30">
        <v>0</v>
      </c>
      <c r="E18" s="30">
        <v>0</v>
      </c>
      <c r="F18" s="18"/>
    </row>
    <row r="19" spans="1:6" ht="21" customHeight="1" x14ac:dyDescent="0.2">
      <c r="A19" s="29" t="s">
        <v>95</v>
      </c>
      <c r="B19" s="29" t="s">
        <v>96</v>
      </c>
      <c r="C19" s="31"/>
      <c r="D19" s="30">
        <v>0</v>
      </c>
      <c r="E19" s="30">
        <v>0</v>
      </c>
      <c r="F19" s="18"/>
    </row>
    <row r="20" spans="1:6" ht="21" customHeight="1" x14ac:dyDescent="0.2">
      <c r="A20" s="29" t="s">
        <v>97</v>
      </c>
      <c r="B20" s="29" t="s">
        <v>98</v>
      </c>
      <c r="C20" s="31"/>
      <c r="D20" s="30">
        <v>0</v>
      </c>
      <c r="E20" s="30">
        <v>0</v>
      </c>
      <c r="F20" s="18"/>
    </row>
    <row r="21" spans="1:6" ht="21" customHeight="1" x14ac:dyDescent="0.2">
      <c r="A21" s="29" t="s">
        <v>99</v>
      </c>
      <c r="B21" s="29" t="s">
        <v>100</v>
      </c>
      <c r="C21" s="31"/>
      <c r="D21" s="30">
        <v>0</v>
      </c>
      <c r="E21" s="30">
        <v>0</v>
      </c>
      <c r="F21" s="18"/>
    </row>
    <row r="22" spans="1:6" ht="21" customHeight="1" x14ac:dyDescent="0.2">
      <c r="A22" s="29" t="s">
        <v>101</v>
      </c>
      <c r="B22" s="29" t="s">
        <v>102</v>
      </c>
      <c r="C22" s="31"/>
      <c r="D22" s="30">
        <v>0</v>
      </c>
      <c r="E22" s="30">
        <v>0</v>
      </c>
      <c r="F22" s="18"/>
    </row>
    <row r="23" spans="1:6" ht="21" customHeight="1" x14ac:dyDescent="0.2">
      <c r="A23" s="29" t="s">
        <v>103</v>
      </c>
      <c r="B23" s="29" t="s">
        <v>104</v>
      </c>
      <c r="C23" s="31"/>
      <c r="D23" s="30">
        <v>0</v>
      </c>
      <c r="E23" s="30">
        <v>0</v>
      </c>
      <c r="F23" s="18"/>
    </row>
    <row r="24" spans="1:6" ht="21" customHeight="1" x14ac:dyDescent="0.2">
      <c r="A24" s="29" t="s">
        <v>105</v>
      </c>
      <c r="B24" s="29" t="s">
        <v>106</v>
      </c>
      <c r="C24" s="31"/>
      <c r="D24" s="30">
        <v>0</v>
      </c>
      <c r="E24" s="30">
        <v>0</v>
      </c>
      <c r="F24" s="18"/>
    </row>
    <row r="25" spans="1:6" ht="21" customHeight="1" x14ac:dyDescent="0.2">
      <c r="A25" s="29" t="s">
        <v>107</v>
      </c>
      <c r="B25" s="29" t="s">
        <v>108</v>
      </c>
      <c r="C25" s="31"/>
      <c r="D25" s="30">
        <v>0</v>
      </c>
      <c r="E25" s="30">
        <v>0</v>
      </c>
      <c r="F25" s="18"/>
    </row>
    <row r="26" spans="1:6" ht="21" customHeight="1" x14ac:dyDescent="0.2">
      <c r="A26" s="29" t="s">
        <v>109</v>
      </c>
      <c r="B26" s="29" t="s">
        <v>110</v>
      </c>
      <c r="C26" s="31"/>
      <c r="D26" s="30">
        <v>0</v>
      </c>
      <c r="E26" s="30">
        <v>0</v>
      </c>
      <c r="F26" s="18"/>
    </row>
    <row r="27" spans="1:6" ht="21" customHeight="1" x14ac:dyDescent="0.2">
      <c r="A27" s="29" t="s">
        <v>111</v>
      </c>
      <c r="B27" s="29" t="s">
        <v>112</v>
      </c>
      <c r="C27" s="31"/>
      <c r="D27" s="30">
        <v>0</v>
      </c>
      <c r="E27" s="30">
        <v>0</v>
      </c>
      <c r="F27" s="18"/>
    </row>
    <row r="28" spans="1:6" ht="21" customHeight="1" x14ac:dyDescent="0.2">
      <c r="A28" s="29" t="s">
        <v>113</v>
      </c>
      <c r="B28" s="29" t="s">
        <v>114</v>
      </c>
      <c r="C28" s="31"/>
      <c r="D28" s="30">
        <v>0</v>
      </c>
      <c r="E28" s="30">
        <v>0</v>
      </c>
      <c r="F28" s="18"/>
    </row>
    <row r="29" spans="1:6" ht="21" customHeight="1" x14ac:dyDescent="0.2">
      <c r="A29" s="29" t="s">
        <v>115</v>
      </c>
      <c r="B29" s="29" t="s">
        <v>116</v>
      </c>
      <c r="C29" s="31"/>
      <c r="D29" s="30">
        <v>0</v>
      </c>
      <c r="E29" s="30">
        <v>0</v>
      </c>
      <c r="F29" s="18"/>
    </row>
    <row r="30" spans="1:6" ht="21" customHeight="1" x14ac:dyDescent="0.2">
      <c r="A30" s="29" t="s">
        <v>117</v>
      </c>
      <c r="B30" s="29" t="s">
        <v>118</v>
      </c>
      <c r="C30" s="31"/>
      <c r="D30" s="30">
        <v>0</v>
      </c>
      <c r="E30" s="30">
        <v>0</v>
      </c>
      <c r="F30" s="18"/>
    </row>
    <row r="31" spans="1:6" ht="21" customHeight="1" x14ac:dyDescent="0.2">
      <c r="A31" s="29" t="s">
        <v>119</v>
      </c>
      <c r="B31" s="29" t="s">
        <v>120</v>
      </c>
      <c r="C31" s="31"/>
      <c r="D31" s="30">
        <v>0</v>
      </c>
      <c r="E31" s="30">
        <v>0</v>
      </c>
      <c r="F31" s="18"/>
    </row>
    <row r="32" spans="1:6" ht="21" customHeight="1" x14ac:dyDescent="0.2">
      <c r="A32" s="29" t="s">
        <v>121</v>
      </c>
      <c r="B32" s="29" t="s">
        <v>122</v>
      </c>
      <c r="C32" s="31"/>
      <c r="D32" s="30">
        <v>0</v>
      </c>
      <c r="E32" s="30">
        <v>0</v>
      </c>
      <c r="F32" s="18"/>
    </row>
    <row r="33" spans="1:6" ht="21" customHeight="1" x14ac:dyDescent="0.2">
      <c r="A33" s="29" t="s">
        <v>123</v>
      </c>
      <c r="B33" s="29" t="s">
        <v>124</v>
      </c>
      <c r="C33" s="31"/>
      <c r="D33" s="30">
        <v>0</v>
      </c>
      <c r="E33" s="30">
        <v>0</v>
      </c>
      <c r="F33" s="18"/>
    </row>
    <row r="34" spans="1:6" ht="21" customHeight="1" x14ac:dyDescent="0.2">
      <c r="A34" s="29" t="s">
        <v>125</v>
      </c>
      <c r="B34" s="29" t="s">
        <v>126</v>
      </c>
      <c r="C34" s="31"/>
      <c r="D34" s="30">
        <v>0</v>
      </c>
      <c r="E34" s="30">
        <v>0</v>
      </c>
      <c r="F34" s="18"/>
    </row>
    <row r="35" spans="1:6" ht="21" customHeight="1" x14ac:dyDescent="0.2">
      <c r="A35" s="29" t="s">
        <v>127</v>
      </c>
      <c r="B35" s="29" t="s">
        <v>128</v>
      </c>
      <c r="C35" s="31"/>
      <c r="D35" s="30">
        <v>0</v>
      </c>
      <c r="E35" s="30">
        <v>0</v>
      </c>
      <c r="F35" s="18"/>
    </row>
    <row r="36" spans="1:6" ht="21" customHeight="1" x14ac:dyDescent="0.2">
      <c r="A36" s="29" t="s">
        <v>129</v>
      </c>
      <c r="B36" s="29" t="s">
        <v>130</v>
      </c>
      <c r="C36" s="31"/>
      <c r="D36" s="30">
        <v>0</v>
      </c>
      <c r="E36" s="30">
        <v>0</v>
      </c>
      <c r="F36" s="18"/>
    </row>
    <row r="37" spans="1:6" ht="21" customHeight="1" x14ac:dyDescent="0.2">
      <c r="A37" s="29" t="s">
        <v>131</v>
      </c>
      <c r="B37" s="29" t="s">
        <v>132</v>
      </c>
      <c r="C37" s="31"/>
      <c r="D37" s="30">
        <v>0</v>
      </c>
      <c r="E37" s="30">
        <v>0</v>
      </c>
      <c r="F37" s="18"/>
    </row>
    <row r="38" spans="1:6" ht="21" customHeight="1" x14ac:dyDescent="0.2">
      <c r="A38" s="29" t="s">
        <v>133</v>
      </c>
      <c r="B38" s="29" t="s">
        <v>134</v>
      </c>
      <c r="C38" s="31"/>
      <c r="D38" s="30">
        <v>0</v>
      </c>
      <c r="E38" s="30">
        <v>0</v>
      </c>
      <c r="F38" s="18"/>
    </row>
    <row r="39" spans="1:6" ht="21" customHeight="1" x14ac:dyDescent="0.2">
      <c r="A39" s="29" t="s">
        <v>135</v>
      </c>
      <c r="B39" s="29" t="s">
        <v>136</v>
      </c>
      <c r="C39" s="31"/>
      <c r="D39" s="30">
        <v>0</v>
      </c>
      <c r="E39" s="30">
        <v>0</v>
      </c>
      <c r="F39" s="18"/>
    </row>
    <row r="40" spans="1:6" ht="21" customHeight="1" x14ac:dyDescent="0.2">
      <c r="A40" s="29" t="s">
        <v>137</v>
      </c>
      <c r="B40" s="29" t="s">
        <v>138</v>
      </c>
      <c r="C40" s="31"/>
      <c r="D40" s="30">
        <v>0</v>
      </c>
      <c r="E40" s="30">
        <v>0</v>
      </c>
      <c r="F40" s="18"/>
    </row>
    <row r="41" spans="1:6" ht="21" customHeight="1" x14ac:dyDescent="0.2">
      <c r="A41" s="29" t="s">
        <v>139</v>
      </c>
      <c r="B41" s="29" t="s">
        <v>140</v>
      </c>
      <c r="C41" s="31"/>
      <c r="D41" s="30">
        <v>0</v>
      </c>
      <c r="E41" s="30">
        <v>0</v>
      </c>
      <c r="F41" s="18"/>
    </row>
    <row r="42" spans="1:6" ht="21" customHeight="1" x14ac:dyDescent="0.2">
      <c r="A42" s="29" t="s">
        <v>141</v>
      </c>
      <c r="B42" s="29" t="s">
        <v>142</v>
      </c>
      <c r="C42" s="31"/>
      <c r="D42" s="30">
        <v>0</v>
      </c>
      <c r="E42" s="30">
        <v>0</v>
      </c>
      <c r="F42" s="18"/>
    </row>
    <row r="43" spans="1:6" ht="21" customHeight="1" x14ac:dyDescent="0.2">
      <c r="A43" s="29" t="s">
        <v>143</v>
      </c>
      <c r="B43" s="29" t="s">
        <v>144</v>
      </c>
      <c r="C43" s="31"/>
      <c r="D43" s="30">
        <v>0</v>
      </c>
      <c r="E43" s="30">
        <v>0</v>
      </c>
      <c r="F43" s="18"/>
    </row>
    <row r="44" spans="1:6" ht="21" customHeight="1" x14ac:dyDescent="0.2">
      <c r="A44" s="29" t="s">
        <v>145</v>
      </c>
      <c r="B44" s="29" t="s">
        <v>146</v>
      </c>
      <c r="C44" s="31"/>
      <c r="D44" s="30">
        <v>0</v>
      </c>
      <c r="E44" s="30">
        <v>0</v>
      </c>
      <c r="F44" s="18"/>
    </row>
    <row r="45" spans="1:6" ht="21" customHeight="1" x14ac:dyDescent="0.2">
      <c r="A45" s="29" t="s">
        <v>147</v>
      </c>
      <c r="B45" s="29" t="s">
        <v>148</v>
      </c>
      <c r="C45" s="31"/>
      <c r="D45" s="30">
        <v>0</v>
      </c>
      <c r="E45" s="30">
        <v>0</v>
      </c>
      <c r="F45" s="18"/>
    </row>
    <row r="46" spans="1:6" ht="21" customHeight="1" x14ac:dyDescent="0.2">
      <c r="A46" s="29" t="s">
        <v>149</v>
      </c>
      <c r="B46" s="29" t="s">
        <v>150</v>
      </c>
      <c r="C46" s="31"/>
      <c r="D46" s="30">
        <v>0</v>
      </c>
      <c r="E46" s="30">
        <v>0</v>
      </c>
      <c r="F46" s="18"/>
    </row>
    <row r="47" spans="1:6" ht="21" customHeight="1" x14ac:dyDescent="0.2">
      <c r="A47" s="29" t="s">
        <v>151</v>
      </c>
      <c r="B47" s="29" t="s">
        <v>152</v>
      </c>
      <c r="C47" s="31"/>
      <c r="D47" s="30">
        <v>0</v>
      </c>
      <c r="E47" s="30">
        <v>0</v>
      </c>
      <c r="F47" s="18"/>
    </row>
    <row r="48" spans="1:6" ht="21" customHeight="1" x14ac:dyDescent="0.2">
      <c r="A48" s="29" t="s">
        <v>153</v>
      </c>
      <c r="B48" s="29" t="s">
        <v>154</v>
      </c>
      <c r="C48" s="31"/>
      <c r="D48" s="30">
        <v>0</v>
      </c>
      <c r="E48" s="30">
        <v>0</v>
      </c>
      <c r="F48" s="18"/>
    </row>
    <row r="49" spans="1:6" ht="21" customHeight="1" x14ac:dyDescent="0.2">
      <c r="A49" s="29" t="s">
        <v>155</v>
      </c>
      <c r="B49" s="29" t="s">
        <v>156</v>
      </c>
      <c r="C49" s="31"/>
      <c r="D49" s="30">
        <v>0</v>
      </c>
      <c r="E49" s="30">
        <v>0</v>
      </c>
      <c r="F49" s="18"/>
    </row>
    <row r="50" spans="1:6" ht="21" customHeight="1" x14ac:dyDescent="0.2">
      <c r="A50" s="29" t="s">
        <v>157</v>
      </c>
      <c r="B50" s="29" t="s">
        <v>158</v>
      </c>
      <c r="C50" s="31"/>
      <c r="D50" s="30">
        <v>0</v>
      </c>
      <c r="E50" s="30">
        <v>0</v>
      </c>
      <c r="F50" s="18"/>
    </row>
    <row r="51" spans="1:6" ht="21" customHeight="1" x14ac:dyDescent="0.2">
      <c r="A51" s="29" t="s">
        <v>159</v>
      </c>
      <c r="B51" s="29" t="s">
        <v>160</v>
      </c>
      <c r="C51" s="31"/>
      <c r="D51" s="30">
        <v>0</v>
      </c>
      <c r="E51" s="30">
        <v>0</v>
      </c>
      <c r="F51" s="18"/>
    </row>
    <row r="52" spans="1:6" ht="21" customHeight="1" x14ac:dyDescent="0.2">
      <c r="A52" s="29" t="s">
        <v>161</v>
      </c>
      <c r="B52" s="29" t="s">
        <v>162</v>
      </c>
      <c r="C52" s="31"/>
      <c r="D52" s="30">
        <v>0</v>
      </c>
      <c r="E52" s="30">
        <v>0</v>
      </c>
      <c r="F52" s="18"/>
    </row>
    <row r="53" spans="1:6" ht="21" customHeight="1" x14ac:dyDescent="0.2">
      <c r="A53" s="29" t="s">
        <v>163</v>
      </c>
      <c r="B53" s="29" t="s">
        <v>164</v>
      </c>
      <c r="C53" s="31"/>
      <c r="D53" s="30">
        <v>0</v>
      </c>
      <c r="E53" s="30">
        <v>0</v>
      </c>
      <c r="F53" s="18"/>
    </row>
    <row r="54" spans="1:6" ht="21" customHeight="1" x14ac:dyDescent="0.2">
      <c r="A54" s="29" t="s">
        <v>165</v>
      </c>
      <c r="B54" s="29" t="s">
        <v>166</v>
      </c>
      <c r="C54" s="31"/>
      <c r="D54" s="30">
        <v>0</v>
      </c>
      <c r="E54" s="30">
        <v>0</v>
      </c>
      <c r="F54" s="18"/>
    </row>
    <row r="55" spans="1:6" ht="21" customHeight="1" x14ac:dyDescent="0.2">
      <c r="A55" s="29" t="s">
        <v>167</v>
      </c>
      <c r="B55" s="29" t="s">
        <v>168</v>
      </c>
      <c r="C55" s="31"/>
      <c r="D55" s="30">
        <v>0</v>
      </c>
      <c r="E55" s="30">
        <v>0</v>
      </c>
      <c r="F55" s="18"/>
    </row>
    <row r="56" spans="1:6" ht="21" customHeight="1" x14ac:dyDescent="0.2">
      <c r="A56" s="29" t="s">
        <v>169</v>
      </c>
      <c r="B56" s="29" t="s">
        <v>170</v>
      </c>
      <c r="C56" s="31"/>
      <c r="D56" s="30">
        <v>0</v>
      </c>
      <c r="E56" s="30">
        <v>0</v>
      </c>
      <c r="F56" s="18"/>
    </row>
    <row r="57" spans="1:6" ht="21" customHeight="1" x14ac:dyDescent="0.2">
      <c r="A57" s="29" t="s">
        <v>171</v>
      </c>
      <c r="B57" s="29" t="s">
        <v>172</v>
      </c>
      <c r="C57" s="31"/>
      <c r="D57" s="30">
        <v>0</v>
      </c>
      <c r="E57" s="30">
        <v>0</v>
      </c>
      <c r="F57" s="18"/>
    </row>
    <row r="58" spans="1:6" ht="21" customHeight="1" x14ac:dyDescent="0.2">
      <c r="A58" s="29" t="s">
        <v>173</v>
      </c>
      <c r="B58" s="29" t="s">
        <v>174</v>
      </c>
      <c r="C58" s="31"/>
      <c r="D58" s="30">
        <v>0</v>
      </c>
      <c r="E58" s="30">
        <v>0</v>
      </c>
      <c r="F58" s="18"/>
    </row>
    <row r="59" spans="1:6" ht="21" customHeight="1" x14ac:dyDescent="0.2">
      <c r="A59" s="29" t="s">
        <v>175</v>
      </c>
      <c r="B59" s="29" t="s">
        <v>176</v>
      </c>
      <c r="C59" s="31"/>
      <c r="D59" s="30">
        <v>0</v>
      </c>
      <c r="E59" s="30">
        <v>0</v>
      </c>
      <c r="F59" s="18"/>
    </row>
    <row r="60" spans="1:6" ht="21" customHeight="1" x14ac:dyDescent="0.2">
      <c r="A60" s="29" t="s">
        <v>177</v>
      </c>
      <c r="B60" s="29" t="s">
        <v>178</v>
      </c>
      <c r="C60" s="31"/>
      <c r="D60" s="30">
        <v>0</v>
      </c>
      <c r="E60" s="30">
        <v>0</v>
      </c>
      <c r="F60" s="18"/>
    </row>
    <row r="61" spans="1:6" ht="21" customHeight="1" x14ac:dyDescent="0.2">
      <c r="A61" s="29" t="s">
        <v>179</v>
      </c>
      <c r="B61" s="29" t="s">
        <v>180</v>
      </c>
      <c r="C61" s="31"/>
      <c r="D61" s="30">
        <v>0</v>
      </c>
      <c r="E61" s="30">
        <v>0</v>
      </c>
      <c r="F61" s="18"/>
    </row>
    <row r="62" spans="1:6" ht="21" customHeight="1" x14ac:dyDescent="0.2">
      <c r="A62" s="29" t="s">
        <v>181</v>
      </c>
      <c r="B62" s="29" t="s">
        <v>182</v>
      </c>
      <c r="C62" s="31"/>
      <c r="D62" s="30">
        <v>0</v>
      </c>
      <c r="E62" s="30">
        <v>0</v>
      </c>
      <c r="F62" s="18"/>
    </row>
    <row r="63" spans="1:6" ht="21" customHeight="1" x14ac:dyDescent="0.2">
      <c r="A63" s="29" t="s">
        <v>183</v>
      </c>
      <c r="B63" s="29" t="s">
        <v>184</v>
      </c>
      <c r="C63" s="31"/>
      <c r="D63" s="30">
        <v>0</v>
      </c>
      <c r="E63" s="30">
        <v>0</v>
      </c>
      <c r="F63" s="18"/>
    </row>
    <row r="64" spans="1:6" ht="21" customHeight="1" x14ac:dyDescent="0.2">
      <c r="A64" s="29" t="s">
        <v>185</v>
      </c>
      <c r="B64" s="29" t="s">
        <v>186</v>
      </c>
      <c r="C64" s="31"/>
      <c r="D64" s="30">
        <v>0</v>
      </c>
      <c r="E64" s="30">
        <v>0</v>
      </c>
      <c r="F64" s="18"/>
    </row>
    <row r="65" spans="1:6" ht="21" customHeight="1" x14ac:dyDescent="0.2">
      <c r="A65" s="29" t="s">
        <v>187</v>
      </c>
      <c r="B65" s="29" t="s">
        <v>188</v>
      </c>
      <c r="C65" s="31"/>
      <c r="D65" s="30">
        <v>0</v>
      </c>
      <c r="E65" s="30">
        <v>0</v>
      </c>
      <c r="F65" s="18"/>
    </row>
    <row r="66" spans="1:6" ht="21" customHeight="1" x14ac:dyDescent="0.2">
      <c r="A66" s="29" t="s">
        <v>189</v>
      </c>
      <c r="B66" s="29" t="s">
        <v>190</v>
      </c>
      <c r="C66" s="31"/>
      <c r="D66" s="30">
        <v>0</v>
      </c>
      <c r="E66" s="30">
        <v>0</v>
      </c>
      <c r="F66" s="18"/>
    </row>
    <row r="67" spans="1:6" ht="21" customHeight="1" x14ac:dyDescent="0.2">
      <c r="A67" s="29" t="s">
        <v>191</v>
      </c>
      <c r="B67" s="29" t="s">
        <v>192</v>
      </c>
      <c r="C67" s="31"/>
      <c r="D67" s="30">
        <v>0</v>
      </c>
      <c r="E67" s="30">
        <v>0</v>
      </c>
      <c r="F67" s="18"/>
    </row>
    <row r="68" spans="1:6" ht="21" customHeight="1" x14ac:dyDescent="0.2">
      <c r="A68" s="29" t="s">
        <v>193</v>
      </c>
      <c r="B68" s="29" t="s">
        <v>194</v>
      </c>
      <c r="C68" s="31"/>
      <c r="D68" s="30">
        <v>0</v>
      </c>
      <c r="E68" s="30">
        <v>0</v>
      </c>
      <c r="F68" s="18"/>
    </row>
    <row r="69" spans="1:6" ht="21" customHeight="1" x14ac:dyDescent="0.2">
      <c r="A69" s="29" t="s">
        <v>195</v>
      </c>
      <c r="B69" s="29" t="s">
        <v>196</v>
      </c>
      <c r="C69" s="31"/>
      <c r="D69" s="30">
        <v>0</v>
      </c>
      <c r="E69" s="30">
        <v>0</v>
      </c>
      <c r="F69" s="18"/>
    </row>
    <row r="70" spans="1:6" ht="21" customHeight="1" x14ac:dyDescent="0.2">
      <c r="A70" s="29" t="s">
        <v>197</v>
      </c>
      <c r="B70" s="29" t="s">
        <v>198</v>
      </c>
      <c r="C70" s="31"/>
      <c r="D70" s="30">
        <v>0</v>
      </c>
      <c r="E70" s="30">
        <v>0</v>
      </c>
      <c r="F70" s="18"/>
    </row>
    <row r="71" spans="1:6" ht="21" customHeight="1" x14ac:dyDescent="0.2">
      <c r="A71" s="29" t="s">
        <v>199</v>
      </c>
      <c r="B71" s="29" t="s">
        <v>200</v>
      </c>
      <c r="C71" s="31"/>
      <c r="D71" s="30">
        <v>0</v>
      </c>
      <c r="E71" s="30">
        <v>0</v>
      </c>
      <c r="F71" s="18"/>
    </row>
  </sheetData>
  <sheetProtection algorithmName="SHA-512" hashValue="tLLXd6WXs4Sg1PU6O/VOu6BITKgUz7KoOj09kzN4hZ+ZRxB5JLkJxiGyKL+aWX0x/srVG7vlHvaoxkFC6dgcMQ==" saltValue="aL/I7ktTa7WMhyNY53aUGg==" spinCount="100000" sheet="1" formatCells="0" formatColumns="0" formatRows="0" insertColumns="0" insertRows="0" insertHyperlinks="0" deleteColumns="0" deleteRows="0" selectLockedCells="1" sort="0" autoFilter="0" pivotTables="0"/>
  <mergeCells count="1">
    <mergeCell ref="A1:F1"/>
  </mergeCells>
  <conditionalFormatting sqref="C3:C71">
    <cfRule type="cellIs" dxfId="3" priority="1" operator="equal">
      <formula>"Applicable"</formula>
    </cfRule>
    <cfRule type="cellIs" dxfId="2" priority="2" operator="equal">
      <formula>"Not Applicable"</formula>
    </cfRule>
    <cfRule type="cellIs" dxfId="1" priority="3" operator="equal">
      <formula>"Exempt"</formula>
    </cfRule>
    <cfRule type="cellIs" dxfId="0" priority="4" operator="equal">
      <formula>"Partially Exempt"</formula>
    </cfRule>
  </conditionalFormatting>
  <pageMargins left="0.7" right="0.7" top="0.75" bottom="0.75" header="0.3" footer="0.3"/>
  <headerFooter>
    <oddHeader>&amp;C&amp;"Calibri"&amp;10&amp;K000000 OFFICIAL&amp;1#_x000D_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68F5D9D-19B0-4A82-AA32-02C015C6E237}">
          <x14:formula1>
            <xm:f>Lists!$B$1:$B$4</xm:f>
          </x14:formula1>
          <xm:sqref>C3:C71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372C8-607C-4024-91E4-E0BA75AA88C6}">
  <sheetPr codeName="Sheet8"/>
  <dimension ref="A1:B5"/>
  <sheetViews>
    <sheetView workbookViewId="0">
      <selection activeCell="B4" sqref="B4"/>
    </sheetView>
  </sheetViews>
  <sheetFormatPr defaultRowHeight="14.25" x14ac:dyDescent="0.2"/>
  <sheetData>
    <row r="1" spans="1:2" x14ac:dyDescent="0.2">
      <c r="A1" t="s">
        <v>10</v>
      </c>
      <c r="B1" t="s">
        <v>201</v>
      </c>
    </row>
    <row r="2" spans="1:2" x14ac:dyDescent="0.2">
      <c r="A2" t="s">
        <v>11</v>
      </c>
      <c r="B2" t="s">
        <v>12</v>
      </c>
    </row>
    <row r="3" spans="1:2" x14ac:dyDescent="0.2">
      <c r="A3" t="s">
        <v>5</v>
      </c>
      <c r="B3" t="s">
        <v>202</v>
      </c>
    </row>
    <row r="4" spans="1:2" x14ac:dyDescent="0.2">
      <c r="A4" t="s">
        <v>12</v>
      </c>
      <c r="B4" t="s">
        <v>13</v>
      </c>
    </row>
    <row r="5" spans="1:2" x14ac:dyDescent="0.2">
      <c r="A5" t="s">
        <v>13</v>
      </c>
    </row>
  </sheetData>
  <pageMargins left="0.7" right="0.7" top="0.75" bottom="0.75" header="0.3" footer="0.3"/>
  <headerFooter>
    <oddHeader>&amp;C&amp;"Calibri"&amp;10&amp;K000000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3F28EBBF64CAD4784AEB40DB77E070C" ma:contentTypeVersion="15" ma:contentTypeDescription="Create a new document." ma:contentTypeScope="" ma:versionID="960a203a38af40e9dd3bdd5ecade5d28">
  <xsd:schema xmlns:xsd="http://www.w3.org/2001/XMLSchema" xmlns:xs="http://www.w3.org/2001/XMLSchema" xmlns:p="http://schemas.microsoft.com/office/2006/metadata/properties" xmlns:ns2="8254da4f-3174-46c7-b351-937350f0aacb" xmlns:ns3="0f9d45a8-e9a3-4ee4-99d8-7dcf1f0b4124" targetNamespace="http://schemas.microsoft.com/office/2006/metadata/properties" ma:root="true" ma:fieldsID="8159d689d0200e7bdde6babc8284184d" ns2:_="" ns3:_="">
    <xsd:import namespace="8254da4f-3174-46c7-b351-937350f0aacb"/>
    <xsd:import namespace="0f9d45a8-e9a3-4ee4-99d8-7dcf1f0b412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3:_dlc_DocId" minOccurs="0"/>
                <xsd:element ref="ns3:_dlc_DocIdUrl" minOccurs="0"/>
                <xsd:element ref="ns3:_dlc_DocIdPersistId"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4da4f-3174-46c7-b351-937350f0a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9d45a8-e9a3-4ee4-99d8-7dcf1f0b412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f9d45a8-e9a3-4ee4-99d8-7dcf1f0b4124">AJUQTYDFRF3Z-950767907-5359</_dlc_DocId>
    <_dlc_DocIdUrl xmlns="0f9d45a8-e9a3-4ee4-99d8-7dcf1f0b4124">
      <Url>https://hpvau.sharepoint.com/sites/HealthServiceCompliance-ComplianceAdmin/_layouts/15/DocIdRedir.aspx?ID=AJUQTYDFRF3Z-950767907-5359</Url>
      <Description>AJUQTYDFRF3Z-950767907-5359</Description>
    </_dlc_DocIdUrl>
    <_Flow_SignoffStatus xmlns="8254da4f-3174-46c7-b351-937350f0aacb" xsi:nil="true"/>
  </documentManagement>
</p:properties>
</file>

<file path=customXml/itemProps1.xml><?xml version="1.0" encoding="utf-8"?>
<ds:datastoreItem xmlns:ds="http://schemas.openxmlformats.org/officeDocument/2006/customXml" ds:itemID="{D5C8A1D3-6350-4091-ABD8-71549DF2BF1E}">
  <ds:schemaRefs>
    <ds:schemaRef ds:uri="http://schemas.microsoft.com/sharepoint/v3/contenttype/forms"/>
  </ds:schemaRefs>
</ds:datastoreItem>
</file>

<file path=customXml/itemProps2.xml><?xml version="1.0" encoding="utf-8"?>
<ds:datastoreItem xmlns:ds="http://schemas.openxmlformats.org/officeDocument/2006/customXml" ds:itemID="{04538F5D-C628-439B-B65D-6752C83D5F01}">
  <ds:schemaRefs>
    <ds:schemaRef ds:uri="http://schemas.microsoft.com/sharepoint/events"/>
  </ds:schemaRefs>
</ds:datastoreItem>
</file>

<file path=customXml/itemProps3.xml><?xml version="1.0" encoding="utf-8"?>
<ds:datastoreItem xmlns:ds="http://schemas.openxmlformats.org/officeDocument/2006/customXml" ds:itemID="{FECBB808-AF19-4D00-928E-62B52BBED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54da4f-3174-46c7-b351-937350f0aacb"/>
    <ds:schemaRef ds:uri="0f9d45a8-e9a3-4ee4-99d8-7dcf1f0b41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96B582-75E6-4C05-A447-C926DE1298EC}">
  <ds:schemaRefs>
    <ds:schemaRef ds:uri="http://schemas.microsoft.com/office/2006/metadata/properties"/>
    <ds:schemaRef ds:uri="http://www.w3.org/XML/1998/namespace"/>
    <ds:schemaRef ds:uri="b81ea6c3-e11e-4c38-b5d8-328fc0237e6c"/>
    <ds:schemaRef ds:uri="http://purl.org/dc/elements/1.1/"/>
    <ds:schemaRef ds:uri="7a079184-f744-4f67-9482-3417e4e7da01"/>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f9d45a8-e9a3-4ee4-99d8-7dcf1f0b4124"/>
    <ds:schemaRef ds:uri="8254da4f-3174-46c7-b351-937350f0aa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HSV PP1</vt:lpstr>
      <vt:lpstr>HSV PP2</vt:lpstr>
      <vt:lpstr>HSV PP3</vt:lpstr>
      <vt:lpstr>HSV PP4</vt:lpstr>
      <vt:lpstr>HSV PP5</vt:lpstr>
      <vt:lpstr>HSV PP Summary</vt:lpstr>
      <vt:lpstr>HSV Collective Agreements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 Excel template</dc:title>
  <dc:creator>Brendan Dohnt</dc:creator>
  <cp:lastModifiedBy>Brendan Dohnt</cp:lastModifiedBy>
  <cp:lastPrinted>2023-10-10T02:57:40Z</cp:lastPrinted>
  <dcterms:created xsi:type="dcterms:W3CDTF">2017-12-16T02:26:31Z</dcterms:created>
  <dcterms:modified xsi:type="dcterms:W3CDTF">2024-04-16T02:49:56Z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0x010100B3F28EBBF64CAD4784AEB40DB77E070C</vt:lpwstr>
  </property>
  <property fmtid="{D5CDD505-2E9C-101B-9397-08002B2CF9AE}" pid="3" name="_dlc_DocIdItemGuid">
    <vt:lpwstr>cd355011-1bef-4020-b8db-0745978a72ec</vt:lpwstr>
  </property>
  <property fmtid="{D5CDD505-2E9C-101B-9397-08002B2CF9AE}" pid="4" name="MSIP_Label_d49f6c37-c30e-4283-8e45-72b81dfc8dc8_Enabled">
    <vt:lpwstr>true</vt:lpwstr>
  </property>
  <property fmtid="{D5CDD505-2E9C-101B-9397-08002B2CF9AE}" pid="5" name="MSIP_Label_d49f6c37-c30e-4283-8e45-72b81dfc8dc8_SetDate">
    <vt:lpwstr>2023-10-10T02:56:59Z</vt:lpwstr>
  </property>
  <property fmtid="{D5CDD505-2E9C-101B-9397-08002B2CF9AE}" pid="6" name="MSIP_Label_d49f6c37-c30e-4283-8e45-72b81dfc8dc8_Method">
    <vt:lpwstr>Privileged</vt:lpwstr>
  </property>
  <property fmtid="{D5CDD505-2E9C-101B-9397-08002B2CF9AE}" pid="7" name="MSIP_Label_d49f6c37-c30e-4283-8e45-72b81dfc8dc8_Name">
    <vt:lpwstr>Official</vt:lpwstr>
  </property>
  <property fmtid="{D5CDD505-2E9C-101B-9397-08002B2CF9AE}" pid="8" name="MSIP_Label_d49f6c37-c30e-4283-8e45-72b81dfc8dc8_SiteId">
    <vt:lpwstr>30f5f904-8a78-47b0-b5c6-a0977f203a69</vt:lpwstr>
  </property>
  <property fmtid="{D5CDD505-2E9C-101B-9397-08002B2CF9AE}" pid="9" name="MSIP_Label_d49f6c37-c30e-4283-8e45-72b81dfc8dc8_ActionId">
    <vt:lpwstr>735960be-137a-4919-bd51-d104d1721795</vt:lpwstr>
  </property>
  <property fmtid="{D5CDD505-2E9C-101B-9397-08002B2CF9AE}" pid="10" name="MSIP_Label_d49f6c37-c30e-4283-8e45-72b81dfc8dc8_ContentBits">
    <vt:lpwstr>1</vt:lpwstr>
  </property>
</Properties>
</file>