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hpvau.sharepoint.com/sites/HealthServiceCompliance-ComplianceAdmin/Shared Documents/Compliance Admin/Project - 2026 HSV PP Resource Review/HSV PP1 Resources/"/>
    </mc:Choice>
  </mc:AlternateContent>
  <xr:revisionPtr revIDLastSave="6" documentId="8_{11D9C41A-41C1-4F54-8201-655174E21613}" xr6:coauthVersionLast="47" xr6:coauthVersionMax="47" xr10:uidLastSave="{3AC42F06-C990-46C9-80F0-CE2152A6DD05}"/>
  <bookViews>
    <workbookView xWindow="4100" yWindow="4100" windowWidth="13380" windowHeight="15370" tabRatio="832" xr2:uid="{00000000-000D-0000-FFFF-FFFF00000000}"/>
  </bookViews>
  <sheets>
    <sheet name="Instructions" sheetId="1" r:id="rId1"/>
    <sheet name="HSV PP Summary" sheetId="8" r:id="rId2"/>
    <sheet name="HSV PP1" sheetId="2" r:id="rId3"/>
    <sheet name="HSV PP2" sheetId="11" r:id="rId4"/>
    <sheet name="HSV PP3" sheetId="10" r:id="rId5"/>
    <sheet name="HSV PP4" sheetId="9" r:id="rId6"/>
    <sheet name="HSV PP5" sheetId="12" r:id="rId7"/>
    <sheet name="Lists" sheetId="7" state="hidden" r:id="rId8"/>
    <sheet name="HSV Collective Agreements" sheetId="13" r:id="rId9"/>
  </sheets>
  <definedNames>
    <definedName name="_xlnm._FilterDatabase" localSheetId="8" hidden="1">'HSV Collective Agreements'!$A$3:$F$3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2" l="1"/>
  <c r="H10" i="9"/>
  <c r="H9" i="10"/>
  <c r="H10" i="11"/>
  <c r="H25" i="2"/>
  <c r="F22" i="2"/>
  <c r="F12" i="12"/>
  <c r="F16" i="12"/>
  <c r="F10" i="12"/>
  <c r="F8" i="12"/>
  <c r="F6" i="12"/>
  <c r="F4" i="12"/>
  <c r="F8" i="11"/>
  <c r="F6" i="11"/>
  <c r="F4" i="11"/>
  <c r="F6" i="10"/>
  <c r="F4" i="10"/>
  <c r="F8" i="9"/>
  <c r="F6" i="9"/>
  <c r="F4" i="9"/>
  <c r="F6" i="2"/>
  <c r="F8" i="2"/>
  <c r="F10" i="2"/>
  <c r="F12" i="2"/>
  <c r="F14" i="2"/>
  <c r="F16" i="2"/>
  <c r="F18" i="2"/>
  <c r="F20" i="2"/>
  <c r="F24" i="2"/>
  <c r="F4" i="2"/>
  <c r="H18" i="12" l="1"/>
  <c r="A18" i="8" s="1"/>
  <c r="F18" i="12"/>
  <c r="G18" i="12" s="1"/>
  <c r="E2" i="12" s="1"/>
  <c r="B12" i="8" s="1"/>
  <c r="F10" i="11"/>
  <c r="G10" i="11" s="1"/>
  <c r="E2" i="11" s="1"/>
  <c r="F9" i="10"/>
  <c r="G9" i="10" s="1"/>
  <c r="E2" i="10" s="1"/>
  <c r="F10" i="9"/>
  <c r="F25" i="2"/>
  <c r="G25" i="2" s="1"/>
  <c r="E2" i="2" s="1"/>
  <c r="B18" i="8" l="1"/>
  <c r="B6" i="8" s="1"/>
  <c r="C18" i="8"/>
  <c r="C6" i="8" s="1"/>
  <c r="G10" i="9"/>
  <c r="E2" i="9" s="1"/>
  <c r="B11" i="8" s="1"/>
  <c r="B10" i="8"/>
  <c r="B9" i="8"/>
  <c r="B8" i="8"/>
</calcChain>
</file>

<file path=xl/sharedStrings.xml><?xml version="1.0" encoding="utf-8"?>
<sst xmlns="http://schemas.openxmlformats.org/spreadsheetml/2006/main" count="324" uniqueCount="277">
  <si>
    <t>What is the Self-Assessment?</t>
  </si>
  <si>
    <t>The Self-Assessment is used by a health services to monitor and assess their compliance to HealthShare Victoria's (HSV) five HSV Purchasing Policies (HSV PPs). It is aimed at assisting and supporting Health Services in identifying gaps within their compliance framework in relation to the HSV PPs. An overview on how to use the Self-Assessment and supporting documents are noted across and below.</t>
  </si>
  <si>
    <t>What other documents should I use in conjunction with the Self-Assessment?</t>
  </si>
  <si>
    <t>Documents that need to be read in conjunction with the tool are as follows:</t>
  </si>
  <si>
    <t>•  HSV Purchasing Policies 1-5;</t>
  </si>
  <si>
    <t>•  HSV Audit Program Guidance Notes;</t>
  </si>
  <si>
    <t>•  HSV Compliant Guidelines;</t>
  </si>
  <si>
    <t>•  HSV Graduated Compliance Guidelines; and</t>
  </si>
  <si>
    <t>•  HSV guides</t>
  </si>
  <si>
    <t>If you have any questions about the tool or supporting documents, please contact your Customer Relationship Manager or email: compliance@healthshare.org.au.</t>
  </si>
  <si>
    <t>HSV Audit Program Guidance Notes</t>
  </si>
  <si>
    <t>The HSV Audit Program Guidance Notes aims to provide support to Health Services for the auditing requirement specified under the HSV PPs. It is recommended that the health service and its chosen auditor refer to the HSV Audit Program Guidance Notes and the referenced supporting material when completing a compliance audit.  
NOTE: It is to be made clear that these Guidance Notes are purely for guidance purposes only and should not be treated as legal advice.</t>
  </si>
  <si>
    <t>HSV Self-Assessment Instructions</t>
  </si>
  <si>
    <t>HSV PP1-5 Self-Assessment</t>
  </si>
  <si>
    <t>The health service should familiarise themselves with the contents of the HSV PPs, the HSV guides and the structure of the self-assessment.</t>
  </si>
  <si>
    <t>Select 'HSV PP1' tab, for each requirement please assess the Compliance Status (1), provide supporting evidence (2), and another other Comments (3) you wish to provide. Repeat these steps for HSV PP2, HSV PP3, HSV PP4 and HSV PP5.</t>
  </si>
  <si>
    <t>If a health service is partially compliant or non-compliant to a HSV PP requirement, the audit report must outline:</t>
  </si>
  <si>
    <t>•  the reasons for the partial or non-compliance;</t>
  </si>
  <si>
    <t>•  provide a risk rating;</t>
  </si>
  <si>
    <t>•  identify appropriate actions to rectify the partial or non compliance; and</t>
  </si>
  <si>
    <t xml:space="preserve">•  note the timeframes to achieve full compliance. </t>
  </si>
  <si>
    <t>The HSV Audit Program Guidance Notes detail a suggested format for the audit report.</t>
  </si>
  <si>
    <t>HSV PP Summary</t>
  </si>
  <si>
    <t>The HSV PP Summary tab provides a holistic overview of compliance for the HSV PP.</t>
  </si>
  <si>
    <t>HSV Collective Agreements</t>
  </si>
  <si>
    <t>Disclaimer</t>
  </si>
  <si>
    <r>
      <t xml:space="preserve">The information presented in this document is general in nature and based on Health Share Victoria’s interpretation of the </t>
    </r>
    <r>
      <rPr>
        <i/>
        <sz val="11"/>
        <rFont val="Arial"/>
        <family val="2"/>
        <scheme val="minor"/>
      </rPr>
      <t>Health Services Act 1988</t>
    </r>
    <r>
      <rPr>
        <sz val="11"/>
        <rFont val="Arial"/>
        <family val="2"/>
        <scheme val="minor"/>
      </rPr>
      <t xml:space="preserve"> (Vic) and any ancillary legislation and regulations in effect at the time, and should not be relied upon as legal advice. Please consider seeking professional and independent advice from your legal representative as to the applicability and suitability of this information and the legislation to your own business needs or circumstances.</t>
    </r>
  </si>
  <si>
    <t>Health Service:</t>
  </si>
  <si>
    <t>Self-Assessment Date:</t>
  </si>
  <si>
    <t>Assessor:</t>
  </si>
  <si>
    <t>Self-Assessment Progress Bar:</t>
  </si>
  <si>
    <t>HSV Purchasing Policy 1 Governance</t>
  </si>
  <si>
    <t>HSV Purchasing Policy 2 Strategic Analysis</t>
  </si>
  <si>
    <t>HSV Purchasing Policy 3 Market Approach</t>
  </si>
  <si>
    <t>HSV Purchasing Policy 4 Contract Management and Asset Disposal</t>
  </si>
  <si>
    <t>HSV Purchasing Policy 5 Collective Purchasing and Supply Chain</t>
  </si>
  <si>
    <t>Compliance Status</t>
  </si>
  <si>
    <t>Associated requirement:</t>
  </si>
  <si>
    <t>Supporting Evidence</t>
  </si>
  <si>
    <t>Comments</t>
  </si>
  <si>
    <t>Score</t>
  </si>
  <si>
    <t>Compliant</t>
  </si>
  <si>
    <t>Applicable</t>
  </si>
  <si>
    <t>Partially Compliant</t>
  </si>
  <si>
    <t>Not Applicable</t>
  </si>
  <si>
    <t>Not Compliant</t>
  </si>
  <si>
    <t>Partially Exempt</t>
  </si>
  <si>
    <t>Exempt</t>
  </si>
  <si>
    <t>Contract ID</t>
  </si>
  <si>
    <t>Contract Name</t>
  </si>
  <si>
    <t>Applicability</t>
  </si>
  <si>
    <t>Pathology Services (Gippsland Region)</t>
  </si>
  <si>
    <t>HPVC2014-069</t>
  </si>
  <si>
    <t>Non-Emergency Patient Transport</t>
  </si>
  <si>
    <t>Utility Metering and Data Services</t>
  </si>
  <si>
    <t>HPVC2016-108</t>
  </si>
  <si>
    <t>Biopharmaceutical - Infliximab</t>
  </si>
  <si>
    <t>Agency Labour - Clinical and Support</t>
  </si>
  <si>
    <t>HPVC2017-086</t>
  </si>
  <si>
    <t>Heart Valve Replacement Products</t>
  </si>
  <si>
    <t>HPVC2017-111</t>
  </si>
  <si>
    <t>External Contracted Medical Imaging Services</t>
  </si>
  <si>
    <t>HPVC2018-115</t>
  </si>
  <si>
    <t>Pathology Equipment and Associated Consumables</t>
  </si>
  <si>
    <t>HPVC2018-145</t>
  </si>
  <si>
    <t>LPG for Regional Health Services</t>
  </si>
  <si>
    <t>HPVC2019-045</t>
  </si>
  <si>
    <t>Interventional Cardiology</t>
  </si>
  <si>
    <t>HPVC2019-047</t>
  </si>
  <si>
    <t>Orthopaedic Prostheses - Hips and Knees</t>
  </si>
  <si>
    <t>HPVC2019-058</t>
  </si>
  <si>
    <t>Pharmaceutical Products and IV Fluids</t>
  </si>
  <si>
    <t>HPVC2019-060</t>
  </si>
  <si>
    <t>Beds, Mattresses, Patient Trolleys and Treatment Chairs</t>
  </si>
  <si>
    <t>HPVC2019-071</t>
  </si>
  <si>
    <t>Cranial Neurosurgery Prostheses and Associated Consumables</t>
  </si>
  <si>
    <t>Physiological Monitoring and Anaesthetic Gas Delivery Systems</t>
  </si>
  <si>
    <t>HPVC2019-077</t>
  </si>
  <si>
    <t>Medical Imaging Equipment and Radiotherapy Equipment</t>
  </si>
  <si>
    <t>HPVC2019-159</t>
  </si>
  <si>
    <t>Biopharmaceuticals Long-Acting Granulocyte-Colony Stimulating Factor</t>
  </si>
  <si>
    <t>HPVC2019-168</t>
  </si>
  <si>
    <t>Electrical Compliance</t>
  </si>
  <si>
    <t>HPVC2020-010</t>
  </si>
  <si>
    <t>Sterilisation Consumables and Related Services</t>
  </si>
  <si>
    <t>HPVC2020-016</t>
  </si>
  <si>
    <t>Sutures, Skin Staples and Removers, and Tissue Adhesives</t>
  </si>
  <si>
    <t>HPVC2021-015</t>
  </si>
  <si>
    <t>Respiratory Products</t>
  </si>
  <si>
    <t>HPVC2021-041</t>
  </si>
  <si>
    <t>Catering Supplies</t>
  </si>
  <si>
    <t>HPVC2021-055</t>
  </si>
  <si>
    <t>HPVC2021-076</t>
  </si>
  <si>
    <t>HPVC2021-078</t>
  </si>
  <si>
    <t>Language Services</t>
  </si>
  <si>
    <t>HPVC2021-085</t>
  </si>
  <si>
    <t>Waste Management Services</t>
  </si>
  <si>
    <t>HPVC2021-123</t>
  </si>
  <si>
    <t>Dental Consumables</t>
  </si>
  <si>
    <t>HPVC2021-126</t>
  </si>
  <si>
    <t>Spinal Prostheses</t>
  </si>
  <si>
    <t>HPVC2021-184</t>
  </si>
  <si>
    <t>Fire Protection System Maintenance - Metro</t>
  </si>
  <si>
    <t>HPVC2021-200</t>
  </si>
  <si>
    <t>Skin Integrity Consumables</t>
  </si>
  <si>
    <t>HPVC2021-262</t>
  </si>
  <si>
    <t>Rapid Antigen Test (RAT) Kits</t>
  </si>
  <si>
    <t>HPVC2022-002</t>
  </si>
  <si>
    <t>SuccessFactors Licensing Agreement</t>
  </si>
  <si>
    <t>HPVC2022-005</t>
  </si>
  <si>
    <t>Hypodermic Needles and Syringes</t>
  </si>
  <si>
    <t>HPVC2022-018</t>
  </si>
  <si>
    <t>Enteral Feeding and Oral Nutrition Support</t>
  </si>
  <si>
    <t>HPVC2022-046</t>
  </si>
  <si>
    <t>Trauma Implants</t>
  </si>
  <si>
    <t>HPVC2022-061</t>
  </si>
  <si>
    <t>Interventional Radiology</t>
  </si>
  <si>
    <t>HPVC2022-109</t>
  </si>
  <si>
    <t>Workplace Supplies</t>
  </si>
  <si>
    <t>HPVC2022-120</t>
  </si>
  <si>
    <t>Medical Locum Agency Services</t>
  </si>
  <si>
    <t>HPVC2022-155</t>
  </si>
  <si>
    <t>Renal Replacement Therapy Equipment and Associated Products</t>
  </si>
  <si>
    <t>HPVC2022-174</t>
  </si>
  <si>
    <t>Building Services - Trades Metro</t>
  </si>
  <si>
    <t>HPVC2022-175</t>
  </si>
  <si>
    <t>Heating, ventilation, and air conditioning, and related services</t>
  </si>
  <si>
    <t>HPVC2022-198</t>
  </si>
  <si>
    <t>Mobile Workstations and Associated Equipment</t>
  </si>
  <si>
    <t>HPVC2023-009</t>
  </si>
  <si>
    <t>Continence Management Products</t>
  </si>
  <si>
    <t>HPVC2023-021</t>
  </si>
  <si>
    <t>Monitoring Products</t>
  </si>
  <si>
    <t>HPVC2023-190</t>
  </si>
  <si>
    <t>Victorian Compounded Chemotherapy and MAB Preparations Cluster</t>
  </si>
  <si>
    <t>HPVC2023-204</t>
  </si>
  <si>
    <t>VMware Agreement</t>
  </si>
  <si>
    <t>HPVC2023-394</t>
  </si>
  <si>
    <t>Statewide Security</t>
  </si>
  <si>
    <t>HPVC2024-042</t>
  </si>
  <si>
    <t>Pathology Consumables</t>
  </si>
  <si>
    <t>HPVC2024-057</t>
  </si>
  <si>
    <t>Operating Room and Wound Drainage Consumables</t>
  </si>
  <si>
    <t>HPVC2024-070</t>
  </si>
  <si>
    <t>Defibrillators and Associated Consumables</t>
  </si>
  <si>
    <t>HPVC2024-073</t>
  </si>
  <si>
    <t>Contrast Media</t>
  </si>
  <si>
    <t>HPVC2024-074</t>
  </si>
  <si>
    <t>Radiopharmaceuticals and Non-Radioactive Kits</t>
  </si>
  <si>
    <t>HSV Self-Assessment for Health Services</t>
  </si>
  <si>
    <t>HSV Purchasing Policy: Self-assessment summary</t>
  </si>
  <si>
    <t>HSV Purchasing Policy: Summary</t>
  </si>
  <si>
    <t>Health service details</t>
  </si>
  <si>
    <t>2.2 a)</t>
  </si>
  <si>
    <t>Health services’ roles, responsibilities, and capabilities, including the Accountable Officer (AO) and Chief Procurement Officer (CPO), are identified and documented within the PGF.</t>
  </si>
  <si>
    <r>
      <t xml:space="preserve">2.1 Governance principle:
</t>
    </r>
    <r>
      <rPr>
        <sz val="14"/>
        <color theme="1"/>
        <rFont val="Arial"/>
        <family val="2"/>
        <scheme val="minor"/>
      </rPr>
      <t xml:space="preserve">Health services to establish, implement, and regularly review a Procurement Governance Framework (PGF) to monitor and manage procurement and emergency procurement across the health service. </t>
    </r>
  </si>
  <si>
    <t>2.2 b)</t>
  </si>
  <si>
    <t>2.2 c)</t>
  </si>
  <si>
    <t>2.2 d)</t>
  </si>
  <si>
    <t>2.2 e) i)</t>
  </si>
  <si>
    <t>2.2 e) ii)</t>
  </si>
  <si>
    <t>2.2 e) iii)</t>
  </si>
  <si>
    <t>2.2 e) iv)</t>
  </si>
  <si>
    <t>2.2 e) v)</t>
  </si>
  <si>
    <t>2.2 e) vi)</t>
  </si>
  <si>
    <t>2.2 f)</t>
  </si>
  <si>
    <t xml:space="preserve">Health services to develop and implement a Procurement Strategy that outlines the procurement profile. HSV may request a review of the procurement plan and component parts at any time. </t>
  </si>
  <si>
    <t xml:space="preserve">Health services must develop an emergency management plan that is clear, concise, streamlined, flexible, proportionate and identifies relevant information in-line with evidence contained in Part 3: 3.3. </t>
  </si>
  <si>
    <t xml:space="preserve">Health services are to implement a complaints procedure which supports procedural fairness. </t>
  </si>
  <si>
    <t>Annually health services are required to:
conduct a self-assessment of performance against HSV’s purchasing policies, collective agreements and supply chain.</t>
  </si>
  <si>
    <t>Annually health services are required to:
complete an attestation of compliance with HSV’s purchasing policies within the health service’s annual report in the form prescribed by HSV.</t>
  </si>
  <si>
    <t xml:space="preserve">Annually health services are required to:
report activation of emergency within the health service’s annual report including the following details: 
• the nature of the emergency;
• a summary of the goods and services procured;
• total spend on goods and services; and
• the number of contracts awarded valued at $100,000 (GST inclusive) or more. </t>
  </si>
  <si>
    <t>Annually health services are required to:
submit a Procurement Activity Plan to HSV and publish on the health service’s website.</t>
  </si>
  <si>
    <t>Annually health services are required to:
submit in the form provided, a register of current contracts6 for the purchasing of goods and services, or the management and disposal of goods in respect of the health services business which are in place at the time of submission.</t>
  </si>
  <si>
    <t>Annually health services are required to:
submit approved on-selling arrangements.</t>
  </si>
  <si>
    <t xml:space="preserve">Health services to submit a board approved audit report detailing the outcomes of audits of compliance with HSV Purchasing Policies requested in the HSV Audit Schedule or as part of a separate request by HSV. </t>
  </si>
  <si>
    <r>
      <t xml:space="preserve">2.1 Strategic analysis principle:
</t>
    </r>
    <r>
      <rPr>
        <sz val="14"/>
        <color theme="1"/>
        <rFont val="Arial"/>
        <family val="2"/>
        <scheme val="minor"/>
      </rPr>
      <t>Health services are to determine the complexity of the procurement activity and the corresponding capability level required to complete a successful procurement.</t>
    </r>
  </si>
  <si>
    <t>Health services are to understand the complexity of both internal and external factors of procurement activities.</t>
  </si>
  <si>
    <t xml:space="preserve">Health services are to systematically review market analysis, including the characteristics, capacity and capability of the supply chain. </t>
  </si>
  <si>
    <t>Health services are to assess procurement capability, ascertaining the right match of people, resources, systems, and processes to the complexity of the procurement for the most appropriate value outcomes.</t>
  </si>
  <si>
    <r>
      <t xml:space="preserve">2.1 Market approach principle:
</t>
    </r>
    <r>
      <rPr>
        <sz val="14"/>
        <color theme="1"/>
        <rFont val="Arial"/>
        <family val="2"/>
        <scheme val="minor"/>
      </rPr>
      <t>Health services systematically, efficiently and fairly manage procurement analysis and planning, when approaching the market, to maximise operational and financial performance and minimise risk.</t>
    </r>
  </si>
  <si>
    <t xml:space="preserve">Health services implement minimum requirements for engaging and sharing information with potential suppliers in a fair, transparent manner and supporting probity, security, and confidentiality as set out in Part 3: 3.1. </t>
  </si>
  <si>
    <t>Health services implement minimum requirements for evaluation, negotiation and selection that supports fairness, transparency, probity, security, confidentiality, and value for money.</t>
  </si>
  <si>
    <r>
      <t xml:space="preserve">2.1 Contract management and asset disposal principle:
</t>
    </r>
    <r>
      <rPr>
        <sz val="14"/>
        <color theme="1"/>
        <rFont val="Arial"/>
        <family val="2"/>
        <scheme val="minor"/>
      </rPr>
      <t>Health services systematically and efficiently manage contract creation, execution and asset disposal for maximising operational and financial performance and minimising risk.</t>
    </r>
  </si>
  <si>
    <r>
      <t xml:space="preserve">2.1 Collective purchasing and supply chain principle:
</t>
    </r>
    <r>
      <rPr>
        <sz val="14"/>
        <color theme="1"/>
        <rFont val="Arial"/>
        <family val="2"/>
        <scheme val="minor"/>
      </rPr>
      <t>Comply with HSV’s collective agreements, supply chain conditions/specifications or approved Victorian Government SPC / SEPC to gain value for money through aggregated demand.</t>
    </r>
  </si>
  <si>
    <t>2.2 e)</t>
  </si>
  <si>
    <t>2.2 g)</t>
  </si>
  <si>
    <t>Health services implement minimum requirements to effect contract management, including individual procurement and the overarching entity contract management strategy.</t>
  </si>
  <si>
    <t>Health services establish and implement processes and mechanisms for the disposal of assets to support a whole of life cycle procurement approach in line with the Department of Treasury and Finance Asset Management Accountability Framework.</t>
  </si>
  <si>
    <t xml:space="preserve">Health services include the following minimum clauses within contracts: 
i. Transition clause 
ii. Confidentiality clause 
iii. Supplier code of conduct </t>
  </si>
  <si>
    <r>
      <t xml:space="preserve">Health services within Schedule 1 and 5 of the </t>
    </r>
    <r>
      <rPr>
        <i/>
        <sz val="11"/>
        <rFont val="Arial"/>
        <family val="2"/>
        <scheme val="minor"/>
      </rPr>
      <t>Health Services Act 1988</t>
    </r>
    <r>
      <rPr>
        <sz val="11"/>
        <rFont val="Arial"/>
        <family val="2"/>
        <scheme val="minor"/>
      </rPr>
      <t xml:space="preserve"> (Vic) must only purchase from a HSV collective agreement, arrangement, or supply chain, any good or service that has been sourced by HSV. </t>
    </r>
  </si>
  <si>
    <t xml:space="preserve">Compliance with HSV collective agreements, supply chain conditions/ specifications, and HSV approved SPC and SEPC opportunities, including reporting. </t>
  </si>
  <si>
    <t xml:space="preserve">Health services are to be actively responsible and accountable for the establishment of internal processes and ongoing requirements of compliance with HSV collective agreements. Part 3: 3.2. </t>
  </si>
  <si>
    <t>Refrain from engaging in practices that may subvert HSV’s function.</t>
  </si>
  <si>
    <t xml:space="preserve">Seek approval from HSV to on-sell, and report any on-selling approved arrangements to HSV annually. </t>
  </si>
  <si>
    <t xml:space="preserve">Apply for an exemption from HSV collective agreements, supply chain arrangements, and HSV approved SPC and SEPC only in specific circumstances. </t>
  </si>
  <si>
    <t>Health services are to assist HSV in: 
i. identifying potential aggregation opportunities, including: 
• informing HSV if any spend analysis or complexity assessment indicates grounds for aggregating demand or benefits from HSV involvement; and
• working with HSV to collect procurement data to assist in the identification process and to develop the HSV sourcing program. 
ii. providing input into the development of business cases as requested;
iii.  nominating participants in consultative and advisory groups, where appropriate, including executive, product or service reference groups or other advisory groups that will contribute toward: 
• development of specifications; 
• evaluation of bid responses and/or other negotiations with suppliers; development of contract key performance indicators (KPIs) and a contract management plan; 
• an understanding of health service’s resourcing, clinical and operational requirements to enable a successful transition to any HSV collective agreement;
• ongoing management of the category to optimise contract utilisation and review supplier performance; 
• acting as HSV's agent in conducting sourcing activities where mutually agreed upon; and
• establishing appropriate processes to ensure the security of all confidential and commercially sensitive information, in particular, supplier information.</t>
  </si>
  <si>
    <t>Infusion Pumps - Evergreen Review</t>
  </si>
  <si>
    <t>Ventilators - Evergreen Review</t>
  </si>
  <si>
    <t>HPVC2022-202</t>
  </si>
  <si>
    <t>Nurse Call Platforms</t>
  </si>
  <si>
    <t>HPVC2022-321</t>
  </si>
  <si>
    <t>Robotic Surgical Systems</t>
  </si>
  <si>
    <t>HPVC2022-396</t>
  </si>
  <si>
    <t>Cyber Security - EDR</t>
  </si>
  <si>
    <t>Utilities: Contract Management Services</t>
  </si>
  <si>
    <t>HPVC2023-205</t>
  </si>
  <si>
    <t>Citrix Software license agreement</t>
  </si>
  <si>
    <t>HPVC2023-245</t>
  </si>
  <si>
    <t>eSignature Platform</t>
  </si>
  <si>
    <t>HPVC2024-010</t>
  </si>
  <si>
    <t>Consumables and Related Services for Reprocessing of Reusable Medical Devices</t>
  </si>
  <si>
    <t>HPVC2024-052</t>
  </si>
  <si>
    <t>HPVC2024-075</t>
  </si>
  <si>
    <t>HPVC2024-081</t>
  </si>
  <si>
    <t>HPVC2024-157</t>
  </si>
  <si>
    <t>Fire Protection System Maintenance (FPSM) - Regional</t>
  </si>
  <si>
    <t>HPVC2024-236</t>
  </si>
  <si>
    <t>Natural Gas &gt;1TJ</t>
  </si>
  <si>
    <t>HPVC2025-079</t>
  </si>
  <si>
    <t>Intravenous Access Devices, Administration and Neural Connector Consumables</t>
  </si>
  <si>
    <t>Compliant Spend</t>
  </si>
  <si>
    <t>Non-compliant Spend</t>
  </si>
  <si>
    <t>HPVC2014-235</t>
  </si>
  <si>
    <t>Utility Bill Validation and Reporting Services</t>
  </si>
  <si>
    <t>HPVC2015-051</t>
  </si>
  <si>
    <t>Drapes and Clinical Protective Apparel</t>
  </si>
  <si>
    <t>HPVC2015-107</t>
  </si>
  <si>
    <t>Laboratory Information System</t>
  </si>
  <si>
    <t>HPVC2016-022</t>
  </si>
  <si>
    <t>Medical and Industrial Gases</t>
  </si>
  <si>
    <t>HPVC2016-124</t>
  </si>
  <si>
    <t>Hand Hygiene, Disinfectants and Chemical Products</t>
  </si>
  <si>
    <t>HPVC2018-036</t>
  </si>
  <si>
    <t>Surgical Instruments - Open &amp; Laparoscopic</t>
  </si>
  <si>
    <t>HPVC2019-019</t>
  </si>
  <si>
    <t>Examination and Surgical Gloves</t>
  </si>
  <si>
    <t>HPVC2019-167</t>
  </si>
  <si>
    <t>Microsoft Enterprise Agreement (EA)</t>
  </si>
  <si>
    <t>HPVC2019-170</t>
  </si>
  <si>
    <t>Cisco Infrastructure and Associated Services Panel</t>
  </si>
  <si>
    <t>HPVC2022-222</t>
  </si>
  <si>
    <t>State-Wide Laundry and Linen Services</t>
  </si>
  <si>
    <t>HPVC2023-087</t>
  </si>
  <si>
    <t>Electricity &gt;40MWh</t>
  </si>
  <si>
    <t>HPVC2023-111</t>
  </si>
  <si>
    <t>External Contracted Medical Imaging Services - Statewide</t>
  </si>
  <si>
    <t>HPVC2024-194</t>
  </si>
  <si>
    <t>Personal Protective Equipment (PPE)</t>
  </si>
  <si>
    <t>HPVC2025-036</t>
  </si>
  <si>
    <t>Surgical Instruments - Open and Laparoscopic</t>
  </si>
  <si>
    <t>HPVC2025-077</t>
  </si>
  <si>
    <t>Medical Imaging and Radiotherapy Equipment</t>
  </si>
  <si>
    <t>HPVC2025-087</t>
  </si>
  <si>
    <t>HPVC2025-127</t>
  </si>
  <si>
    <t>Cyber Security - Proofpoint Email Security</t>
  </si>
  <si>
    <t>HPVC2025-128</t>
  </si>
  <si>
    <t>Cyber Security - Vulnerability Management</t>
  </si>
  <si>
    <t>HPVC2025-129</t>
  </si>
  <si>
    <t>Cyber Security - Cyber Asset Management and Network Access Control</t>
  </si>
  <si>
    <t>HPVC2025-130</t>
  </si>
  <si>
    <t>Cyber Security - Password Blacklisting</t>
  </si>
  <si>
    <t>HPVC2025-192</t>
  </si>
  <si>
    <t>Compounded Non-Chemotherapy Preparations</t>
  </si>
  <si>
    <t>HPVC2025-281</t>
  </si>
  <si>
    <t>Cyber Security - Audit and Risk Services Panel</t>
  </si>
  <si>
    <t>HPVC2025-282</t>
  </si>
  <si>
    <t>Cyber Security - External Exposure Management</t>
  </si>
  <si>
    <t>HPVC2026-058</t>
  </si>
  <si>
    <t>Pharmaceutical Products</t>
  </si>
  <si>
    <t>HPVC2026-066</t>
  </si>
  <si>
    <t>HPVC2026-068</t>
  </si>
  <si>
    <t>Intravenous and Irrigation Solutions</t>
  </si>
  <si>
    <t>HPVC2026-127</t>
  </si>
  <si>
    <t>Cyber Security - Email security</t>
  </si>
  <si>
    <t>HPVC2026-166</t>
  </si>
  <si>
    <t>Please note: This tab is provided to support your self-assessment of compliance with HSV Collective Agreements and forms part of the resources to be used alongside the HSV Collective Agreement Analysis Tool or other reporting tools within your health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</si>
</sst>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 #,##0\ _B_F_-;\-* #,##0\ _B_F_-;_-* &quot;-&quot;\ _B_F_-;_-@_-"/>
    <numFmt numFmtId="165" formatCode="_(&quot;R$&quot;* #,##0_);_(&quot;R$&quot;* \(#,##0\);_(&quot;R$&quot;* &quot;-&quot;_);_(@_)"/>
    <numFmt numFmtId="166" formatCode="_(&quot;R$&quot;* #,##0.00_);_(&quot;R$&quot;* \(#,##0.00\);_(&quot;R$&quot;* &quot;-&quot;??_);_(@_)"/>
  </numFmts>
  <fonts count="30" x14ac:knownFonts="1">
    <font>
      <sz val="11"/>
      <name val="Arial"/>
      <family val="2"/>
      <scheme val="minor"/>
    </font>
    <font>
      <sz val="11"/>
      <color theme="1"/>
      <name val="Arial"/>
      <family val="2"/>
      <scheme val="minor"/>
    </font>
    <font>
      <b/>
      <sz val="11"/>
      <color theme="1"/>
      <name val="Arial"/>
      <family val="2"/>
      <scheme val="minor"/>
    </font>
    <font>
      <b/>
      <sz val="11"/>
      <name val="Arial"/>
      <family val="2"/>
      <scheme val="minor"/>
    </font>
    <font>
      <sz val="26"/>
      <color theme="1"/>
      <name val="Arial"/>
      <family val="2"/>
      <scheme val="major"/>
    </font>
    <font>
      <b/>
      <sz val="22"/>
      <color theme="4"/>
      <name val="Arial"/>
      <family val="2"/>
      <scheme val="minor"/>
    </font>
    <font>
      <b/>
      <sz val="18"/>
      <color theme="1"/>
      <name val="Arial"/>
      <family val="2"/>
      <scheme val="minor"/>
    </font>
    <font>
      <b/>
      <sz val="14"/>
      <color theme="1"/>
      <name val="Arial"/>
      <family val="2"/>
      <scheme val="minor"/>
    </font>
    <font>
      <sz val="11"/>
      <name val="Arial"/>
      <family val="2"/>
      <scheme val="minor"/>
    </font>
    <font>
      <sz val="11"/>
      <color rgb="FF006100"/>
      <name val="Arial"/>
      <family val="2"/>
      <scheme val="minor"/>
    </font>
    <font>
      <sz val="11"/>
      <color rgb="FF9C0006"/>
      <name val="Arial"/>
      <family val="2"/>
      <scheme val="minor"/>
    </font>
    <font>
      <sz val="11"/>
      <color theme="0"/>
      <name val="Arial"/>
      <family val="2"/>
      <scheme val="minor"/>
    </font>
    <font>
      <sz val="11"/>
      <name val="Calibri"/>
      <family val="2"/>
    </font>
    <font>
      <sz val="10"/>
      <name val="Arial"/>
      <family val="2"/>
    </font>
    <font>
      <sz val="11"/>
      <color rgb="FF9C6500"/>
      <name val="Arial"/>
      <family val="2"/>
      <scheme val="minor"/>
    </font>
    <font>
      <u/>
      <sz val="10"/>
      <color indexed="12"/>
      <name val="Arial"/>
      <family val="2"/>
    </font>
    <font>
      <u/>
      <sz val="10"/>
      <color theme="10"/>
      <name val="Arial"/>
      <family val="2"/>
    </font>
    <font>
      <sz val="12"/>
      <name val="System"/>
      <family val="2"/>
    </font>
    <font>
      <i/>
      <sz val="11"/>
      <name val="Arial"/>
      <family val="2"/>
      <scheme val="minor"/>
    </font>
    <font>
      <b/>
      <sz val="11"/>
      <color theme="0"/>
      <name val="Arial"/>
      <family val="2"/>
      <scheme val="minor"/>
    </font>
    <font>
      <sz val="12"/>
      <name val="Playbill"/>
      <family val="5"/>
    </font>
    <font>
      <b/>
      <sz val="16"/>
      <color theme="4"/>
      <name val="Arial"/>
      <family val="2"/>
      <scheme val="minor"/>
    </font>
    <font>
      <sz val="16"/>
      <color theme="0"/>
      <name val="Arial"/>
      <family val="2"/>
      <scheme val="minor"/>
    </font>
    <font>
      <sz val="16"/>
      <name val="Arial"/>
      <family val="2"/>
      <scheme val="minor"/>
    </font>
    <font>
      <sz val="14"/>
      <color theme="1"/>
      <name val="Arial"/>
      <family val="2"/>
      <scheme val="minor"/>
    </font>
    <font>
      <sz val="14"/>
      <color theme="0"/>
      <name val="Arial"/>
      <family val="2"/>
      <scheme val="minor"/>
    </font>
    <font>
      <sz val="14"/>
      <name val="Arial"/>
      <family val="2"/>
      <scheme val="minor"/>
    </font>
    <font>
      <b/>
      <sz val="16"/>
      <color theme="1"/>
      <name val="Arial"/>
      <family val="2"/>
      <scheme val="minor"/>
    </font>
    <font>
      <b/>
      <sz val="16"/>
      <color rgb="FFD97C00"/>
      <name val="Arial"/>
      <family val="2"/>
    </font>
    <font>
      <b/>
      <sz val="12"/>
      <color rgb="FFFF000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9" tint="0.79998168889431442"/>
        <bgColor indexed="65"/>
      </patternFill>
    </fill>
    <fill>
      <patternFill patternType="solid">
        <fgColor theme="0"/>
        <bgColor indexed="64"/>
      </patternFill>
    </fill>
    <fill>
      <patternFill patternType="solid">
        <fgColor rgb="FFFFFFFF"/>
        <bgColor rgb="FF000000"/>
      </patternFill>
    </fill>
  </fills>
  <borders count="23">
    <border>
      <left/>
      <right/>
      <top/>
      <bottom/>
      <diagonal/>
    </border>
    <border>
      <left/>
      <right/>
      <top style="thin">
        <color theme="4"/>
      </top>
      <bottom style="double">
        <color theme="4"/>
      </bottom>
      <diagonal/>
    </border>
    <border>
      <left/>
      <right/>
      <top/>
      <bottom style="thick">
        <color theme="5"/>
      </bottom>
      <diagonal/>
    </border>
    <border>
      <left/>
      <right/>
      <top/>
      <bottom style="thin">
        <color theme="4"/>
      </bottom>
      <diagonal/>
    </border>
    <border>
      <left/>
      <right/>
      <top style="thick">
        <color theme="5"/>
      </top>
      <bottom style="thick">
        <color theme="5"/>
      </bottom>
      <diagonal/>
    </border>
    <border>
      <left style="thin">
        <color theme="4"/>
      </left>
      <right style="thin">
        <color theme="4"/>
      </right>
      <top style="thin">
        <color theme="4"/>
      </top>
      <bottom style="thin">
        <color theme="4"/>
      </bottom>
      <diagonal/>
    </border>
    <border>
      <left/>
      <right/>
      <top style="thick">
        <color theme="5"/>
      </top>
      <bottom/>
      <diagonal/>
    </border>
    <border>
      <left style="thin">
        <color theme="1"/>
      </left>
      <right style="thin">
        <color theme="1"/>
      </right>
      <top style="thick">
        <color theme="5"/>
      </top>
      <bottom style="thin">
        <color theme="1"/>
      </bottom>
      <diagonal/>
    </border>
    <border>
      <left style="thin">
        <color theme="1"/>
      </left>
      <right style="thin">
        <color theme="1"/>
      </right>
      <top style="thin">
        <color theme="1"/>
      </top>
      <bottom style="thin">
        <color theme="1"/>
      </bottom>
      <diagonal/>
    </border>
    <border>
      <left style="thin">
        <color auto="1"/>
      </left>
      <right style="thin">
        <color auto="1"/>
      </right>
      <top style="thick">
        <color theme="5"/>
      </top>
      <bottom style="thin">
        <color auto="1"/>
      </bottom>
      <diagonal/>
    </border>
    <border>
      <left style="thin">
        <color auto="1"/>
      </left>
      <right style="thin">
        <color auto="1"/>
      </right>
      <top style="thin">
        <color auto="1"/>
      </top>
      <bottom style="thin">
        <color auto="1"/>
      </bottom>
      <diagonal/>
    </border>
    <border>
      <left/>
      <right/>
      <top style="thin">
        <color theme="4"/>
      </top>
      <bottom/>
      <diagonal/>
    </border>
    <border>
      <left/>
      <right/>
      <top/>
      <bottom style="thick">
        <color rgb="FFAF272F"/>
      </bottom>
      <diagonal/>
    </border>
    <border>
      <left style="thin">
        <color rgb="FFD97C00"/>
      </left>
      <right style="thin">
        <color rgb="FFD97C00"/>
      </right>
      <top style="thin">
        <color rgb="FFD97C00"/>
      </top>
      <bottom style="thin">
        <color rgb="FFD97C00"/>
      </bottom>
      <diagonal/>
    </border>
    <border>
      <left style="thin">
        <color rgb="FFD97C00"/>
      </left>
      <right style="thin">
        <color rgb="FFD97C00"/>
      </right>
      <top/>
      <bottom style="thin">
        <color rgb="FFD97C00"/>
      </bottom>
      <diagonal/>
    </border>
    <border>
      <left/>
      <right style="thin">
        <color rgb="FFD97C00"/>
      </right>
      <top/>
      <bottom style="thin">
        <color rgb="FFD97C00"/>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rgb="FFD97C00"/>
      </left>
      <right/>
      <top style="thick">
        <color theme="5"/>
      </top>
      <bottom style="thin">
        <color rgb="FFD97C00"/>
      </bottom>
      <diagonal/>
    </border>
    <border>
      <left/>
      <right style="thin">
        <color rgb="FFD97C00"/>
      </right>
      <top style="thick">
        <color theme="5"/>
      </top>
      <bottom style="thin">
        <color rgb="FFD97C00"/>
      </bottom>
      <diagonal/>
    </border>
    <border>
      <left style="thin">
        <color rgb="FFD97C00"/>
      </left>
      <right/>
      <top/>
      <bottom style="thin">
        <color rgb="FFD97C00"/>
      </bottom>
      <diagonal/>
    </border>
    <border>
      <left style="thin">
        <color rgb="FFD97C00"/>
      </left>
      <right/>
      <top style="thin">
        <color rgb="FFD97C00"/>
      </top>
      <bottom style="thin">
        <color rgb="FFD97C00"/>
      </bottom>
      <diagonal/>
    </border>
    <border>
      <left/>
      <right style="thin">
        <color rgb="FFD97C00"/>
      </right>
      <top style="thin">
        <color rgb="FFD97C00"/>
      </top>
      <bottom style="thin">
        <color rgb="FFD97C00"/>
      </bottom>
      <diagonal/>
    </border>
  </borders>
  <cellStyleXfs count="52">
    <xf numFmtId="0" fontId="0" fillId="0" borderId="0"/>
    <xf numFmtId="0" fontId="5" fillId="0" borderId="2" applyNumberFormat="0" applyFill="0" applyAlignment="0" applyProtection="0"/>
    <xf numFmtId="0" fontId="2" fillId="0" borderId="0" applyNumberFormat="0" applyFill="0" applyBorder="0" applyAlignment="0" applyProtection="0"/>
    <xf numFmtId="0" fontId="4"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3" fillId="0" borderId="1" applyNumberFormat="0" applyFill="0" applyAlignment="0" applyProtection="0"/>
    <xf numFmtId="0" fontId="12" fillId="0" borderId="0"/>
    <xf numFmtId="0" fontId="8" fillId="0" borderId="0"/>
    <xf numFmtId="0" fontId="5" fillId="0" borderId="2" applyNumberFormat="0" applyFill="0" applyAlignment="0" applyProtection="0"/>
    <xf numFmtId="0" fontId="2" fillId="0" borderId="0" applyNumberFormat="0" applyFill="0" applyBorder="0" applyAlignment="0" applyProtection="0"/>
    <xf numFmtId="0" fontId="4"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3" fillId="0" borderId="1" applyNumberFormat="0" applyFill="0" applyAlignment="0" applyProtection="0"/>
    <xf numFmtId="0" fontId="1" fillId="0" borderId="0"/>
    <xf numFmtId="0" fontId="14" fillId="5" borderId="0" applyNumberFormat="0" applyBorder="0" applyAlignment="0" applyProtection="0"/>
    <xf numFmtId="164" fontId="13" fillId="0" borderId="0" applyFont="0" applyFill="0" applyAlignment="0" applyProtection="0"/>
    <xf numFmtId="0" fontId="13" fillId="0" borderId="0"/>
    <xf numFmtId="0" fontId="1" fillId="0" borderId="0"/>
    <xf numFmtId="0" fontId="13" fillId="0" borderId="0"/>
    <xf numFmtId="164" fontId="13" fillId="0" borderId="0" applyFont="0" applyFill="0" applyAlignment="0" applyProtection="0"/>
    <xf numFmtId="0" fontId="15" fillId="0" borderId="0" applyNumberFormat="0" applyFill="0" applyBorder="0" applyAlignment="0" applyProtection="0">
      <alignment vertical="top"/>
      <protection locked="0"/>
    </xf>
    <xf numFmtId="0" fontId="16" fillId="0" borderId="0" applyNumberFormat="0" applyFill="0" applyBorder="0" applyAlignment="0" applyProtection="0"/>
    <xf numFmtId="164" fontId="13" fillId="0" borderId="0" applyFont="0" applyFill="0" applyAlignment="0" applyProtection="0"/>
    <xf numFmtId="0" fontId="13" fillId="0" borderId="0"/>
    <xf numFmtId="164" fontId="13" fillId="0" borderId="0" applyFont="0" applyFill="0" applyAlignment="0" applyProtection="0"/>
    <xf numFmtId="164" fontId="13" fillId="0" borderId="0" applyFont="0" applyFill="0" applyAlignment="0" applyProtection="0"/>
    <xf numFmtId="44" fontId="13" fillId="0" borderId="0" applyFont="0" applyFill="0" applyBorder="0" applyAlignment="0" applyProtection="0"/>
    <xf numFmtId="165" fontId="13" fillId="0" borderId="0" applyFont="0" applyFill="0" applyBorder="0" applyAlignment="0" applyProtection="0"/>
    <xf numFmtId="166" fontId="13" fillId="0" borderId="0" applyFont="0" applyFill="0" applyBorder="0" applyAlignment="0" applyProtection="0"/>
    <xf numFmtId="0" fontId="13" fillId="0" borderId="0"/>
    <xf numFmtId="0" fontId="13" fillId="0" borderId="0"/>
    <xf numFmtId="164" fontId="13" fillId="0" borderId="0" applyFont="0" applyFill="0" applyAlignment="0" applyProtection="0"/>
    <xf numFmtId="164" fontId="13" fillId="0" borderId="0" applyFont="0" applyFill="0" applyAlignment="0" applyProtection="0"/>
    <xf numFmtId="0" fontId="1" fillId="0" borderId="0"/>
    <xf numFmtId="0" fontId="13" fillId="0" borderId="0"/>
    <xf numFmtId="0" fontId="17" fillId="0" borderId="0"/>
    <xf numFmtId="0" fontId="1" fillId="0" borderId="0"/>
    <xf numFmtId="44" fontId="1" fillId="0" borderId="0" applyFont="0" applyFill="0" applyBorder="0" applyAlignment="0" applyProtection="0"/>
    <xf numFmtId="0" fontId="13" fillId="0" borderId="0"/>
    <xf numFmtId="0" fontId="9" fillId="3" borderId="0" applyNumberFormat="0" applyBorder="0" applyAlignment="0" applyProtection="0"/>
    <xf numFmtId="0" fontId="10" fillId="4" borderId="0" applyNumberFormat="0" applyBorder="0" applyAlignment="0" applyProtection="0"/>
    <xf numFmtId="0" fontId="14" fillId="5" borderId="0" applyNumberFormat="0" applyBorder="0" applyAlignment="0" applyProtection="0"/>
    <xf numFmtId="0" fontId="1" fillId="6" borderId="0" applyNumberFormat="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94">
    <xf numFmtId="0" fontId="0" fillId="0" borderId="0" xfId="0"/>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0" fillId="7" borderId="0" xfId="0" applyFill="1"/>
    <xf numFmtId="0" fontId="7" fillId="7" borderId="3" xfId="5" applyFill="1"/>
    <xf numFmtId="0" fontId="7" fillId="7" borderId="3" xfId="5" applyFill="1" applyAlignment="1">
      <alignment horizontal="center"/>
    </xf>
    <xf numFmtId="0" fontId="0" fillId="7" borderId="0" xfId="0" applyFill="1" applyAlignment="1">
      <alignment horizontal="left" wrapText="1"/>
    </xf>
    <xf numFmtId="0" fontId="0" fillId="7" borderId="0" xfId="0" applyFill="1" applyAlignment="1">
      <alignment horizontal="left"/>
    </xf>
    <xf numFmtId="0" fontId="0" fillId="7" borderId="0" xfId="0" applyFill="1" applyAlignment="1">
      <alignment horizontal="left" indent="1"/>
    </xf>
    <xf numFmtId="0" fontId="11" fillId="7" borderId="0" xfId="0" applyFont="1" applyFill="1" applyAlignment="1">
      <alignment horizontal="center" vertical="center"/>
    </xf>
    <xf numFmtId="0" fontId="11" fillId="7" borderId="0" xfId="0" applyFont="1" applyFill="1"/>
    <xf numFmtId="0" fontId="11" fillId="7" borderId="0" xfId="0" applyFont="1" applyFill="1" applyAlignment="1">
      <alignment horizontal="right"/>
    </xf>
    <xf numFmtId="9" fontId="11" fillId="7" borderId="0" xfId="0" applyNumberFormat="1" applyFont="1" applyFill="1" applyAlignment="1">
      <alignment horizontal="center" vertical="center"/>
    </xf>
    <xf numFmtId="3" fontId="11" fillId="7" borderId="0" xfId="0" applyNumberFormat="1" applyFont="1" applyFill="1"/>
    <xf numFmtId="9" fontId="11" fillId="7" borderId="0" xfId="0" applyNumberFormat="1" applyFont="1" applyFill="1"/>
    <xf numFmtId="0" fontId="6" fillId="7" borderId="2" xfId="4" applyFill="1"/>
    <xf numFmtId="9" fontId="3" fillId="2" borderId="8" xfId="0" applyNumberFormat="1" applyFont="1" applyFill="1" applyBorder="1" applyAlignment="1">
      <alignment horizontal="center" vertical="center"/>
    </xf>
    <xf numFmtId="0" fontId="3" fillId="7" borderId="5" xfId="0" applyFont="1" applyFill="1" applyBorder="1" applyAlignment="1" applyProtection="1">
      <alignment horizontal="center" vertical="center"/>
      <protection locked="0"/>
    </xf>
    <xf numFmtId="0" fontId="3" fillId="7" borderId="0" xfId="0" applyFont="1" applyFill="1"/>
    <xf numFmtId="0" fontId="19" fillId="7" borderId="0" xfId="0" applyFont="1" applyFill="1"/>
    <xf numFmtId="0" fontId="20" fillId="2" borderId="8" xfId="0" applyFont="1" applyFill="1" applyBorder="1" applyAlignment="1">
      <alignment horizontal="center" vertical="center"/>
    </xf>
    <xf numFmtId="0" fontId="0" fillId="7" borderId="5" xfId="0" applyFill="1" applyBorder="1" applyAlignment="1" applyProtection="1">
      <alignment vertical="top"/>
      <protection locked="0"/>
    </xf>
    <xf numFmtId="0" fontId="0" fillId="7" borderId="0" xfId="0" applyFill="1" applyAlignment="1">
      <alignment vertical="top"/>
    </xf>
    <xf numFmtId="0" fontId="0" fillId="7" borderId="5" xfId="0" applyFill="1" applyBorder="1" applyAlignment="1" applyProtection="1">
      <alignment vertical="top" wrapText="1"/>
      <protection locked="0"/>
    </xf>
    <xf numFmtId="0" fontId="0" fillId="7" borderId="0" xfId="0" applyFill="1" applyAlignment="1">
      <alignment vertical="center"/>
    </xf>
    <xf numFmtId="44" fontId="11" fillId="7" borderId="0" xfId="0" applyNumberFormat="1" applyFont="1" applyFill="1" applyAlignment="1">
      <alignment horizontal="center" vertical="center"/>
    </xf>
    <xf numFmtId="44" fontId="0" fillId="7" borderId="0" xfId="0" applyNumberFormat="1" applyFill="1"/>
    <xf numFmtId="0" fontId="0" fillId="7" borderId="0" xfId="0" applyFill="1" applyAlignment="1">
      <alignment horizontal="center"/>
    </xf>
    <xf numFmtId="0" fontId="21" fillId="7" borderId="2" xfId="1" applyFont="1" applyFill="1" applyAlignment="1">
      <alignment horizontal="center"/>
    </xf>
    <xf numFmtId="0" fontId="22" fillId="7" borderId="0" xfId="0" applyFont="1" applyFill="1" applyAlignment="1">
      <alignment horizontal="center" vertical="center"/>
    </xf>
    <xf numFmtId="0" fontId="22" fillId="7" borderId="0" xfId="0" applyFont="1" applyFill="1"/>
    <xf numFmtId="0" fontId="23" fillId="7" borderId="0" xfId="0" applyFont="1" applyFill="1"/>
    <xf numFmtId="0" fontId="7" fillId="7" borderId="2" xfId="4" applyFont="1" applyFill="1" applyAlignment="1">
      <alignment horizontal="center" vertical="center" wrapText="1"/>
    </xf>
    <xf numFmtId="0" fontId="25" fillId="7" borderId="0" xfId="0" applyFont="1" applyFill="1" applyAlignment="1">
      <alignment horizontal="center" vertical="center"/>
    </xf>
    <xf numFmtId="0" fontId="25" fillId="7" borderId="0" xfId="0" applyFont="1" applyFill="1"/>
    <xf numFmtId="0" fontId="26" fillId="7" borderId="0" xfId="0" applyFont="1" applyFill="1"/>
    <xf numFmtId="0" fontId="7" fillId="7" borderId="3" xfId="5" applyFill="1" applyAlignment="1">
      <alignment horizontal="left" indent="1"/>
    </xf>
    <xf numFmtId="0" fontId="0" fillId="7" borderId="0" xfId="0" applyFill="1" applyAlignment="1">
      <alignment horizontal="center" vertical="center"/>
    </xf>
    <xf numFmtId="0" fontId="0" fillId="2" borderId="16" xfId="0" applyFill="1" applyBorder="1" applyAlignment="1">
      <alignment horizontal="center" vertical="center" wrapText="1"/>
    </xf>
    <xf numFmtId="0" fontId="11" fillId="7" borderId="0" xfId="0" applyFont="1" applyFill="1" applyAlignment="1">
      <alignment horizontal="left" vertical="center"/>
    </xf>
    <xf numFmtId="0" fontId="0" fillId="2" borderId="17" xfId="0" applyFill="1" applyBorder="1" applyAlignment="1">
      <alignment horizontal="left" vertical="center" wrapText="1"/>
    </xf>
    <xf numFmtId="0" fontId="0" fillId="7" borderId="5" xfId="0" applyFill="1" applyBorder="1" applyAlignment="1" applyProtection="1">
      <alignment horizontal="left" vertical="center"/>
      <protection locked="0"/>
    </xf>
    <xf numFmtId="0" fontId="0" fillId="7" borderId="0" xfId="0" applyFill="1" applyAlignment="1">
      <alignment horizontal="left" vertical="center"/>
    </xf>
    <xf numFmtId="0" fontId="0" fillId="7" borderId="5" xfId="0" applyFill="1" applyBorder="1" applyAlignment="1" applyProtection="1">
      <alignment horizontal="left" vertical="center" wrapText="1"/>
      <protection locked="0"/>
    </xf>
    <xf numFmtId="0" fontId="3" fillId="7" borderId="0" xfId="0" applyFont="1" applyFill="1" applyAlignment="1">
      <alignment horizontal="center"/>
    </xf>
    <xf numFmtId="0" fontId="19" fillId="7" borderId="0" xfId="0" applyFont="1" applyFill="1" applyAlignment="1">
      <alignment horizontal="center"/>
    </xf>
    <xf numFmtId="0" fontId="25" fillId="7" borderId="0" xfId="0" applyFont="1" applyFill="1" applyAlignment="1">
      <alignment horizontal="left" vertical="center"/>
    </xf>
    <xf numFmtId="0" fontId="26" fillId="7" borderId="0" xfId="0" applyFont="1" applyFill="1" applyAlignment="1">
      <alignment horizontal="left" vertical="center"/>
    </xf>
    <xf numFmtId="0" fontId="7" fillId="8" borderId="2" xfId="4" applyFont="1" applyFill="1" applyAlignment="1">
      <alignment horizontal="center" vertical="center" wrapText="1"/>
    </xf>
    <xf numFmtId="44" fontId="7" fillId="8" borderId="2" xfId="4" applyNumberFormat="1" applyFont="1" applyFill="1" applyAlignment="1">
      <alignment horizontal="center" vertical="center" wrapText="1"/>
    </xf>
    <xf numFmtId="0" fontId="26" fillId="7" borderId="0" xfId="0" applyFont="1" applyFill="1" applyAlignment="1">
      <alignment vertical="center"/>
    </xf>
    <xf numFmtId="0" fontId="0" fillId="2" borderId="15" xfId="0" applyFill="1" applyBorder="1" applyAlignment="1">
      <alignment vertical="center"/>
    </xf>
    <xf numFmtId="0" fontId="0" fillId="7" borderId="15" xfId="0" applyFill="1" applyBorder="1" applyAlignment="1" applyProtection="1">
      <alignment horizontal="center" vertical="center"/>
      <protection locked="0"/>
    </xf>
    <xf numFmtId="44" fontId="0" fillId="7" borderId="15" xfId="0" applyNumberFormat="1" applyFill="1" applyBorder="1" applyAlignment="1" applyProtection="1">
      <alignment vertical="center"/>
      <protection locked="0"/>
    </xf>
    <xf numFmtId="0" fontId="0" fillId="7" borderId="15" xfId="0" applyFill="1" applyBorder="1" applyAlignment="1" applyProtection="1">
      <alignment vertical="center"/>
      <protection locked="0"/>
    </xf>
    <xf numFmtId="0" fontId="0" fillId="7" borderId="14" xfId="0" applyFill="1" applyBorder="1" applyAlignment="1" applyProtection="1">
      <alignment horizontal="center" vertical="center"/>
      <protection locked="0"/>
    </xf>
    <xf numFmtId="44" fontId="0" fillId="7" borderId="14" xfId="0" applyNumberFormat="1" applyFill="1" applyBorder="1" applyAlignment="1" applyProtection="1">
      <alignment vertical="center"/>
      <protection locked="0"/>
    </xf>
    <xf numFmtId="0" fontId="0" fillId="7" borderId="14" xfId="0" applyFill="1" applyBorder="1" applyAlignment="1" applyProtection="1">
      <alignment vertical="center"/>
      <protection locked="0"/>
    </xf>
    <xf numFmtId="0" fontId="0" fillId="7" borderId="13" xfId="0" applyFill="1" applyBorder="1" applyAlignment="1" applyProtection="1">
      <alignment horizontal="center" vertical="center"/>
      <protection locked="0"/>
    </xf>
    <xf numFmtId="44" fontId="0" fillId="7" borderId="13" xfId="0" applyNumberFormat="1" applyFill="1" applyBorder="1" applyAlignment="1" applyProtection="1">
      <alignment vertical="center"/>
      <protection locked="0"/>
    </xf>
    <xf numFmtId="0" fontId="0" fillId="7" borderId="13" xfId="0" applyFill="1" applyBorder="1" applyAlignment="1" applyProtection="1">
      <alignment vertical="center"/>
      <protection locked="0"/>
    </xf>
    <xf numFmtId="0" fontId="0" fillId="2" borderId="17" xfId="0" applyFill="1" applyBorder="1" applyAlignment="1">
      <alignment horizontal="left" vertical="center" wrapText="1" indent="1"/>
    </xf>
    <xf numFmtId="0" fontId="0" fillId="2" borderId="17" xfId="0" applyFill="1" applyBorder="1" applyAlignment="1">
      <alignment horizontal="left" wrapText="1" indent="1"/>
    </xf>
    <xf numFmtId="0" fontId="0" fillId="2" borderId="18" xfId="0" applyFill="1" applyBorder="1" applyAlignment="1">
      <alignment vertical="center"/>
    </xf>
    <xf numFmtId="0" fontId="0" fillId="2" borderId="19" xfId="0" applyFill="1" applyBorder="1" applyAlignment="1">
      <alignment vertical="center"/>
    </xf>
    <xf numFmtId="0" fontId="0" fillId="2" borderId="20" xfId="0" applyFill="1" applyBorder="1" applyAlignment="1">
      <alignment vertical="center"/>
    </xf>
    <xf numFmtId="0" fontId="0" fillId="2" borderId="21" xfId="0" applyFill="1" applyBorder="1" applyAlignment="1">
      <alignment vertical="center"/>
    </xf>
    <xf numFmtId="0" fontId="0" fillId="2" borderId="22" xfId="0" applyFill="1" applyBorder="1" applyAlignment="1">
      <alignment vertical="center"/>
    </xf>
    <xf numFmtId="0" fontId="28" fillId="8" borderId="0" xfId="0" applyFont="1" applyFill="1" applyAlignment="1">
      <alignment horizontal="centerContinuous" wrapText="1"/>
    </xf>
    <xf numFmtId="0" fontId="29" fillId="8" borderId="0" xfId="0" applyFont="1" applyFill="1" applyAlignment="1">
      <alignment horizontal="centerContinuous" vertical="center" wrapText="1"/>
    </xf>
    <xf numFmtId="0" fontId="28" fillId="8" borderId="12" xfId="0" applyFont="1" applyFill="1" applyBorder="1" applyAlignment="1">
      <alignment wrapText="1"/>
    </xf>
    <xf numFmtId="0" fontId="0" fillId="7" borderId="6" xfId="0" applyFill="1" applyBorder="1" applyAlignment="1">
      <alignment horizontal="left" wrapText="1"/>
    </xf>
    <xf numFmtId="0" fontId="0" fillId="7" borderId="0" xfId="0" applyFill="1" applyAlignment="1">
      <alignment horizontal="left" indent="1"/>
    </xf>
    <xf numFmtId="0" fontId="0" fillId="7" borderId="0" xfId="0" applyFill="1" applyAlignment="1">
      <alignment horizontal="left"/>
    </xf>
    <xf numFmtId="0" fontId="27" fillId="7" borderId="2" xfId="4" applyFont="1" applyFill="1" applyAlignment="1">
      <alignment horizontal="left"/>
    </xf>
    <xf numFmtId="0" fontId="0" fillId="7" borderId="0" xfId="0" applyFill="1" applyAlignment="1">
      <alignment vertical="center" wrapText="1"/>
    </xf>
    <xf numFmtId="0" fontId="21" fillId="7" borderId="2" xfId="1" applyFont="1" applyFill="1" applyAlignment="1">
      <alignment horizontal="left"/>
    </xf>
    <xf numFmtId="0" fontId="0" fillId="7" borderId="0" xfId="0" applyFill="1" applyAlignment="1">
      <alignment horizontal="left" wrapText="1"/>
    </xf>
    <xf numFmtId="0" fontId="7" fillId="7" borderId="3" xfId="5" applyFill="1" applyAlignment="1">
      <alignment horizontal="left"/>
    </xf>
    <xf numFmtId="0" fontId="0" fillId="7" borderId="0" xfId="0" applyFill="1" applyAlignment="1">
      <alignment horizontal="left" wrapText="1" indent="1"/>
    </xf>
    <xf numFmtId="0" fontId="0" fillId="7" borderId="11" xfId="0" applyFill="1" applyBorder="1" applyAlignment="1">
      <alignment horizontal="left" wrapText="1"/>
    </xf>
    <xf numFmtId="0" fontId="0" fillId="7" borderId="11" xfId="0" applyFill="1" applyBorder="1" applyAlignment="1">
      <alignment horizontal="left"/>
    </xf>
    <xf numFmtId="0" fontId="3" fillId="7" borderId="9" xfId="0" applyFont="1" applyFill="1" applyBorder="1" applyAlignment="1">
      <alignment horizontal="center" vertical="center"/>
    </xf>
    <xf numFmtId="0" fontId="3" fillId="7" borderId="10" xfId="0" applyFont="1" applyFill="1" applyBorder="1" applyAlignment="1">
      <alignment horizontal="center" vertical="center"/>
    </xf>
    <xf numFmtId="0" fontId="7" fillId="7" borderId="2" xfId="4" applyFont="1" applyFill="1" applyAlignment="1" applyProtection="1">
      <alignment horizontal="left"/>
    </xf>
    <xf numFmtId="0" fontId="21" fillId="7" borderId="2" xfId="1" applyFont="1" applyFill="1" applyAlignment="1" applyProtection="1">
      <alignment horizontal="left"/>
    </xf>
    <xf numFmtId="0" fontId="0" fillId="7" borderId="7" xfId="0" applyFill="1" applyBorder="1" applyAlignment="1" applyProtection="1">
      <alignment horizontal="left" vertical="center"/>
      <protection locked="0"/>
    </xf>
    <xf numFmtId="14" fontId="0" fillId="7" borderId="8" xfId="0" applyNumberFormat="1" applyFill="1" applyBorder="1" applyAlignment="1" applyProtection="1">
      <alignment horizontal="left" vertical="center"/>
      <protection locked="0"/>
    </xf>
    <xf numFmtId="0" fontId="0" fillId="7" borderId="8" xfId="0" applyFill="1" applyBorder="1" applyAlignment="1" applyProtection="1">
      <alignment horizontal="left" vertical="center"/>
      <protection locked="0"/>
    </xf>
    <xf numFmtId="0" fontId="21" fillId="7" borderId="2" xfId="1" applyFont="1" applyFill="1" applyAlignment="1">
      <alignment horizontal="left" indent="1"/>
    </xf>
    <xf numFmtId="0" fontId="7" fillId="7" borderId="4" xfId="4" applyFont="1" applyFill="1" applyBorder="1" applyAlignment="1">
      <alignment horizontal="left" vertical="top" wrapText="1" indent="1"/>
    </xf>
    <xf numFmtId="0" fontId="7" fillId="7" borderId="4" xfId="4" applyFont="1" applyFill="1" applyBorder="1" applyAlignment="1">
      <alignment horizontal="left" vertical="center" wrapText="1" indent="1"/>
    </xf>
  </cellXfs>
  <cellStyles count="52">
    <cellStyle name="20% - Accent6 2" xfId="44" xr:uid="{7851015B-9E04-4C18-ADB7-6AFE3ABDB02E}"/>
    <cellStyle name="Bad 2" xfId="42" xr:uid="{C0F73DAB-E0F4-4BB9-9425-C48E140A2963}"/>
    <cellStyle name="Currency 2" xfId="28" xr:uid="{7AF49D92-11E1-421E-B679-C311417B6C20}"/>
    <cellStyle name="Currency 2 2" xfId="45" xr:uid="{5093C7BD-8225-4CEA-8437-C723504CFA5E}"/>
    <cellStyle name="Currency 3" xfId="39" xr:uid="{03E49F81-F1DC-4D2A-A9D8-6B62885D1321}"/>
    <cellStyle name="Currency 3 2" xfId="47" xr:uid="{FC9815E9-21D2-4BDF-99B8-C77FA2E7D8D7}"/>
    <cellStyle name="Currency 4" xfId="46" xr:uid="{7E95396E-B1A5-4C88-9089-0FCF566DA315}"/>
    <cellStyle name="Currency 5" xfId="49" xr:uid="{329D25A3-101B-407E-B45D-3CB551E1A05E}"/>
    <cellStyle name="Good 2" xfId="41" xr:uid="{A87F1319-93B0-43A2-9A06-AE2562C2FA6F}"/>
    <cellStyle name="Heading 1" xfId="1" builtinId="16" customBuiltin="1"/>
    <cellStyle name="Heading 1 2" xfId="9" xr:uid="{4D425B2D-80F9-49B6-888B-3B6D7FD23DD4}"/>
    <cellStyle name="Heading 2" xfId="4" builtinId="17" customBuiltin="1"/>
    <cellStyle name="Heading 2 2" xfId="12" xr:uid="{9CB9A8E1-5D6E-4D67-B45D-E3328E6292BD}"/>
    <cellStyle name="Heading 3" xfId="5" builtinId="18" customBuiltin="1"/>
    <cellStyle name="Heading 3 2" xfId="13" xr:uid="{7C96DCEF-A040-4410-BAA6-BF6A16414B9E}"/>
    <cellStyle name="Heading 4" xfId="2" builtinId="19" customBuiltin="1"/>
    <cellStyle name="Heading 4 2" xfId="10" xr:uid="{8B39083C-6487-42F9-9113-7F4651735FBA}"/>
    <cellStyle name="Hyperlink 2" xfId="22" xr:uid="{CC0F94F7-8537-4FC9-B02E-41DCFE813FDF}"/>
    <cellStyle name="Hyperlink 6" xfId="23" xr:uid="{9B397AC4-2477-4D32-9800-68DD81A62101}"/>
    <cellStyle name="Moeda [0]_  RAW &amp; PACK   " xfId="29" xr:uid="{499636C1-874E-4754-8BF5-9C2FCC52174C}"/>
    <cellStyle name="Moeda_  RAW &amp; PACK   " xfId="30" xr:uid="{E2B713BA-0698-4843-9E59-5FDA57510590}"/>
    <cellStyle name="Neutral 2" xfId="43" xr:uid="{8BF703E6-2531-464F-BAA3-2368B08F693C}"/>
    <cellStyle name="Neutral 3" xfId="16" xr:uid="{0F4745DC-F781-4147-B7F6-48AD1200DE1B}"/>
    <cellStyle name="Normal" xfId="0" builtinId="0" customBuiltin="1"/>
    <cellStyle name="Normal 10" xfId="31" xr:uid="{353A62F4-EF0D-4E23-A9E1-28E293394FF1}"/>
    <cellStyle name="Normal 10 10" xfId="20" xr:uid="{AA71FDF1-C3DD-48B3-993D-E50FF1904946}"/>
    <cellStyle name="Normal 10 2" xfId="18" xr:uid="{4F369C74-6910-4750-AA42-1BBB9ABAAFC4}"/>
    <cellStyle name="Normal 11 2 3" xfId="17" xr:uid="{98D23C27-4E18-442E-A257-290546F21373}"/>
    <cellStyle name="Normal 129" xfId="26" xr:uid="{3BF68322-C2F0-49BE-A0F6-95CED8510EB5}"/>
    <cellStyle name="Normal 13 2" xfId="21" xr:uid="{F2676ED4-1EB5-44AD-B93F-F2157A259D75}"/>
    <cellStyle name="Normal 13 2 8" xfId="24" xr:uid="{B487C5BB-41E0-4F26-B34D-D22404945636}"/>
    <cellStyle name="Normal 130" xfId="27" xr:uid="{59F663C9-9E39-4011-BB11-7AF74CAA6E09}"/>
    <cellStyle name="Normal 14 2 2" xfId="32" xr:uid="{BA6E3843-7FA1-4335-ADC4-1D0D06EA5135}"/>
    <cellStyle name="Normal 142" xfId="38" xr:uid="{DB3AD1AA-56DD-4EFF-AF5F-A237BDA82134}"/>
    <cellStyle name="Normal 156" xfId="19" xr:uid="{A4663788-F604-43AD-B328-0E34C1D238B1}"/>
    <cellStyle name="Normal 2" xfId="8" xr:uid="{5E0EE6CF-0175-421E-A34B-4CF70990B0B7}"/>
    <cellStyle name="Normal 2 100" xfId="34" xr:uid="{67F93E1C-6118-4B14-AF74-2A997C45295E}"/>
    <cellStyle name="Normal 2 2" xfId="35" xr:uid="{6C547F01-C97E-41B4-AC8D-79791505C97E}"/>
    <cellStyle name="Normal 2 3" xfId="33" xr:uid="{F397DDDF-5ADC-4057-8AFE-6EBEC3C0F50E}"/>
    <cellStyle name="Normal 3" xfId="36" xr:uid="{2FB56471-FF6C-4E67-A4CE-ECBE652A68A9}"/>
    <cellStyle name="Normal 3 170" xfId="25" xr:uid="{E381D93B-E05F-423B-A8BA-26A8FF185C0C}"/>
    <cellStyle name="Normal 3 2" xfId="40" xr:uid="{FFC7682A-480F-44A7-9971-BFAA3FFC8076}"/>
    <cellStyle name="Normal 4" xfId="15" xr:uid="{4F201BD8-CFFA-4403-B534-A70420C24040}"/>
    <cellStyle name="Normal 5" xfId="48" xr:uid="{CA982C95-9902-4661-A819-D4CBF084E87F}"/>
    <cellStyle name="Normal 6" xfId="51" xr:uid="{544B1123-9125-4A1A-BB9A-973C05C50197}"/>
    <cellStyle name="Normal 7" xfId="7" xr:uid="{E49A6703-ECDC-4F77-93E8-7EF632B0D414}"/>
    <cellStyle name="Percent 2" xfId="50" xr:uid="{4A34CCC9-3531-4B1D-A10C-36A8BC378849}"/>
    <cellStyle name="Standard_GmbH -05 " xfId="37" xr:uid="{DE477F82-41B5-424A-88A5-56D1AC5CB70A}"/>
    <cellStyle name="Title" xfId="3" builtinId="15" customBuiltin="1"/>
    <cellStyle name="Title 2" xfId="11" xr:uid="{2739BEB6-7AD6-4F5B-A941-F146A3603A04}"/>
    <cellStyle name="Total" xfId="6" builtinId="25" customBuiltin="1"/>
    <cellStyle name="Total 2" xfId="14" xr:uid="{B47FF4EA-D627-4F88-9E95-DC318CB9D0D2}"/>
  </cellStyles>
  <dxfs count="67">
    <dxf>
      <font>
        <color theme="0"/>
      </font>
      <fill>
        <patternFill>
          <bgColor theme="5"/>
        </patternFill>
      </fill>
    </dxf>
    <dxf>
      <font>
        <color auto="1"/>
      </font>
      <fill>
        <patternFill>
          <bgColor theme="4"/>
        </patternFill>
      </fill>
    </dxf>
    <dxf>
      <font>
        <color theme="0"/>
      </font>
      <fill>
        <patternFill>
          <bgColor theme="7"/>
        </patternFill>
      </fill>
    </dxf>
    <dxf>
      <font>
        <color auto="1"/>
      </font>
      <fill>
        <patternFill>
          <bgColor theme="0" tint="-4.9989318521683403E-2"/>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ill>
        <patternFill>
          <bgColor theme="4"/>
        </patternFill>
      </fill>
    </dxf>
    <dxf>
      <font>
        <color theme="0"/>
      </font>
      <fill>
        <patternFill>
          <bgColor theme="7"/>
        </patternFill>
      </fill>
    </dxf>
    <dxf>
      <font>
        <color theme="0"/>
      </font>
      <fill>
        <patternFill>
          <bgColor theme="5"/>
        </patternFill>
      </fill>
    </dxf>
    <dxf>
      <fill>
        <patternFill>
          <bgColor theme="8" tint="0.89996032593768116"/>
        </patternFill>
      </fill>
    </dxf>
    <dxf>
      <fill>
        <patternFill>
          <bgColor theme="9" tint="0.79998168889431442"/>
        </patternFill>
      </fill>
    </dxf>
    <dxf>
      <font>
        <color auto="1"/>
      </font>
      <fill>
        <patternFill>
          <bgColor theme="4"/>
        </patternFill>
      </fill>
    </dxf>
    <dxf>
      <font>
        <color theme="0"/>
      </font>
      <fill>
        <patternFill>
          <bgColor theme="5"/>
        </patternFill>
      </fill>
    </dxf>
    <dxf>
      <font>
        <color auto="1"/>
      </font>
      <fill>
        <patternFill>
          <bgColor theme="4"/>
        </patternFill>
      </fill>
    </dxf>
    <dxf>
      <font>
        <color theme="0"/>
      </font>
      <fill>
        <patternFill>
          <bgColor theme="7"/>
        </patternFill>
      </fill>
    </dxf>
    <dxf>
      <font>
        <color auto="1"/>
      </font>
      <fill>
        <patternFill>
          <bgColor theme="0" tint="-4.9989318521683403E-2"/>
        </patternFill>
      </fill>
    </dxf>
    <dxf>
      <font>
        <color auto="1"/>
      </font>
      <fill>
        <patternFill>
          <bgColor theme="4"/>
        </patternFill>
      </fill>
    </dxf>
    <dxf>
      <font>
        <color auto="1"/>
      </font>
      <fill>
        <patternFill>
          <bgColor theme="4"/>
        </patternFill>
      </fill>
    </dxf>
    <dxf>
      <fill>
        <patternFill>
          <bgColor theme="4"/>
        </patternFill>
      </fill>
    </dxf>
    <dxf>
      <font>
        <color theme="0"/>
      </font>
      <fill>
        <patternFill>
          <bgColor theme="7"/>
        </patternFill>
      </fill>
    </dxf>
    <dxf>
      <font>
        <color theme="0"/>
      </font>
      <fill>
        <patternFill>
          <bgColor theme="5"/>
        </patternFill>
      </fill>
    </dxf>
    <dxf>
      <fill>
        <patternFill>
          <bgColor theme="8" tint="0.89996032593768116"/>
        </patternFill>
      </fill>
    </dxf>
    <dxf>
      <fill>
        <patternFill>
          <bgColor theme="9" tint="0.79998168889431442"/>
        </patternFill>
      </fill>
    </dxf>
    <dxf>
      <font>
        <color auto="1"/>
      </font>
      <fill>
        <patternFill>
          <bgColor theme="4"/>
        </patternFill>
      </fill>
    </dxf>
    <dxf>
      <font>
        <color theme="0"/>
      </font>
      <fill>
        <patternFill>
          <bgColor theme="5"/>
        </patternFill>
      </fill>
    </dxf>
    <dxf>
      <font>
        <color theme="1"/>
      </font>
      <fill>
        <patternFill>
          <bgColor theme="4"/>
        </patternFill>
      </fill>
    </dxf>
    <dxf>
      <font>
        <color theme="0"/>
      </font>
      <fill>
        <patternFill>
          <bgColor theme="7"/>
        </patternFill>
      </fill>
    </dxf>
    <dxf>
      <font>
        <color auto="1"/>
      </font>
      <fill>
        <patternFill>
          <bgColor theme="0" tint="-4.9989318521683403E-2"/>
        </patternFill>
      </fill>
    </dxf>
    <dxf>
      <font>
        <color auto="1"/>
      </font>
      <fill>
        <patternFill>
          <bgColor theme="4"/>
        </patternFill>
      </fill>
    </dxf>
    <dxf>
      <fill>
        <patternFill>
          <bgColor theme="4"/>
        </patternFill>
      </fill>
    </dxf>
    <dxf>
      <font>
        <color theme="0"/>
      </font>
      <fill>
        <patternFill>
          <bgColor theme="7"/>
        </patternFill>
      </fill>
    </dxf>
    <dxf>
      <font>
        <color theme="0"/>
      </font>
      <fill>
        <patternFill>
          <bgColor theme="5"/>
        </patternFill>
      </fill>
    </dxf>
    <dxf>
      <fill>
        <patternFill>
          <bgColor theme="8" tint="0.89996032593768116"/>
        </patternFill>
      </fill>
    </dxf>
    <dxf>
      <fill>
        <patternFill>
          <bgColor theme="9" tint="0.79998168889431442"/>
        </patternFill>
      </fill>
    </dxf>
    <dxf>
      <font>
        <color auto="1"/>
      </font>
      <fill>
        <patternFill>
          <bgColor theme="4"/>
        </patternFill>
      </fill>
    </dxf>
    <dxf>
      <font>
        <color theme="0"/>
      </font>
      <fill>
        <patternFill>
          <bgColor theme="5"/>
        </patternFill>
      </fill>
    </dxf>
    <dxf>
      <fill>
        <patternFill>
          <bgColor theme="4"/>
        </patternFill>
      </fill>
    </dxf>
    <dxf>
      <font>
        <color theme="0"/>
      </font>
      <fill>
        <patternFill>
          <bgColor theme="7"/>
        </patternFill>
      </fill>
    </dxf>
    <dxf>
      <font>
        <color auto="1"/>
      </font>
      <fill>
        <patternFill>
          <bgColor theme="0" tint="-4.9989318521683403E-2"/>
        </patternFill>
      </fill>
    </dxf>
    <dxf>
      <font>
        <color auto="1"/>
      </font>
      <fill>
        <patternFill>
          <bgColor theme="4"/>
        </patternFill>
      </fill>
    </dxf>
    <dxf>
      <font>
        <color auto="1"/>
      </font>
      <fill>
        <patternFill>
          <bgColor theme="4"/>
        </patternFill>
      </fill>
    </dxf>
    <dxf>
      <fill>
        <patternFill>
          <bgColor theme="4"/>
        </patternFill>
      </fill>
    </dxf>
    <dxf>
      <font>
        <color theme="0"/>
      </font>
      <fill>
        <patternFill>
          <bgColor theme="7"/>
        </patternFill>
      </fill>
    </dxf>
    <dxf>
      <font>
        <color theme="0"/>
      </font>
      <fill>
        <patternFill>
          <bgColor theme="5"/>
        </patternFill>
      </fill>
    </dxf>
    <dxf>
      <fill>
        <patternFill>
          <bgColor theme="8" tint="0.89996032593768116"/>
        </patternFill>
      </fill>
    </dxf>
    <dxf>
      <fill>
        <patternFill>
          <bgColor theme="9" tint="0.79998168889431442"/>
        </patternFill>
      </fill>
    </dxf>
    <dxf>
      <font>
        <color auto="1"/>
      </font>
      <fill>
        <patternFill>
          <bgColor theme="4"/>
        </patternFill>
      </fill>
    </dxf>
    <dxf>
      <font>
        <color theme="0"/>
      </font>
      <fill>
        <patternFill>
          <bgColor theme="5"/>
        </patternFill>
      </fill>
    </dxf>
    <dxf>
      <fill>
        <patternFill>
          <bgColor theme="4"/>
        </patternFill>
      </fill>
    </dxf>
    <dxf>
      <font>
        <color theme="0"/>
      </font>
      <fill>
        <patternFill>
          <bgColor theme="7"/>
        </patternFill>
      </fill>
    </dxf>
    <dxf>
      <font>
        <color auto="1"/>
      </font>
      <fill>
        <patternFill>
          <bgColor theme="0" tint="-4.9989318521683403E-2"/>
        </patternFill>
      </fill>
    </dxf>
    <dxf>
      <font>
        <color theme="0"/>
      </font>
      <fill>
        <patternFill>
          <bgColor theme="7"/>
        </patternFill>
      </fill>
    </dxf>
    <dxf>
      <font>
        <color auto="1"/>
      </font>
      <fill>
        <patternFill>
          <bgColor theme="4"/>
        </patternFill>
      </fill>
    </dxf>
    <dxf>
      <font>
        <color theme="0"/>
      </font>
      <fill>
        <patternFill>
          <bgColor theme="5"/>
        </patternFill>
      </fill>
    </dxf>
    <dxf>
      <fill>
        <patternFill>
          <bgColor theme="8" tint="0.89996032593768116"/>
        </patternFill>
      </fill>
    </dxf>
    <dxf>
      <fill>
        <patternFill>
          <bgColor theme="9" tint="0.79998168889431442"/>
        </patternFill>
      </fill>
    </dxf>
    <dxf>
      <font>
        <color theme="0"/>
      </font>
      <fill>
        <patternFill>
          <bgColor theme="5"/>
        </patternFill>
      </fill>
    </dxf>
    <dxf>
      <font>
        <color auto="1"/>
      </font>
      <fill>
        <patternFill>
          <bgColor theme="4"/>
        </patternFill>
      </fill>
    </dxf>
    <dxf>
      <font>
        <color theme="0"/>
      </font>
      <fill>
        <patternFill>
          <bgColor theme="7"/>
        </patternFill>
      </fill>
    </dxf>
    <dxf>
      <font>
        <color auto="1"/>
      </font>
      <fill>
        <patternFill>
          <bgColor theme="0" tint="-4.9989318521683403E-2"/>
        </patternFill>
      </fill>
    </dxf>
    <dxf>
      <font>
        <color theme="4"/>
      </font>
    </dxf>
    <dxf>
      <font>
        <color theme="5"/>
      </font>
    </dxf>
    <dxf>
      <font>
        <color theme="7"/>
      </font>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26167</xdr:colOff>
      <xdr:row>23</xdr:row>
      <xdr:rowOff>119119</xdr:rowOff>
    </xdr:from>
    <xdr:to>
      <xdr:col>12</xdr:col>
      <xdr:colOff>550342</xdr:colOff>
      <xdr:row>34</xdr:row>
      <xdr:rowOff>151797</xdr:rowOff>
    </xdr:to>
    <xdr:pic>
      <xdr:nvPicPr>
        <xdr:cNvPr id="4" name="Picture 3">
          <a:extLst>
            <a:ext uri="{FF2B5EF4-FFF2-40B4-BE49-F238E27FC236}">
              <a16:creationId xmlns:a16="http://schemas.microsoft.com/office/drawing/2014/main" id="{A3163B7F-B7AA-D143-BA7A-368D3383C102}"/>
            </a:ext>
          </a:extLst>
        </xdr:cNvPr>
        <xdr:cNvPicPr>
          <a:picLocks noChangeAspect="1"/>
        </xdr:cNvPicPr>
      </xdr:nvPicPr>
      <xdr:blipFill>
        <a:blip xmlns:r="http://schemas.openxmlformats.org/officeDocument/2006/relationships" r:embed="rId1"/>
        <a:stretch>
          <a:fillRect/>
        </a:stretch>
      </xdr:blipFill>
      <xdr:spPr>
        <a:xfrm>
          <a:off x="146817" y="6450069"/>
          <a:ext cx="7928275" cy="1988478"/>
        </a:xfrm>
        <a:prstGeom prst="rect">
          <a:avLst/>
        </a:prstGeom>
        <a:ln>
          <a:solidFill>
            <a:schemeClr val="bg2"/>
          </a:solidFill>
        </a:ln>
        <a:effectLst>
          <a:outerShdw blurRad="292100" dist="139700" dir="2700000" algn="tl" rotWithShape="0">
            <a:srgbClr val="333333">
              <a:alpha val="65000"/>
            </a:srgbClr>
          </a:outerShdw>
        </a:effectLst>
      </xdr:spPr>
    </xdr:pic>
    <xdr:clientData/>
  </xdr:twoCellAnchor>
  <xdr:twoCellAnchor editAs="oneCell">
    <xdr:from>
      <xdr:col>1</xdr:col>
      <xdr:colOff>28575</xdr:colOff>
      <xdr:row>45</xdr:row>
      <xdr:rowOff>104775</xdr:rowOff>
    </xdr:from>
    <xdr:to>
      <xdr:col>12</xdr:col>
      <xdr:colOff>552750</xdr:colOff>
      <xdr:row>45</xdr:row>
      <xdr:rowOff>4236705</xdr:rowOff>
    </xdr:to>
    <xdr:pic>
      <xdr:nvPicPr>
        <xdr:cNvPr id="3" name="Picture 2" descr="A document with text and images&#10;&#10;Description automatically generated with medium confidence">
          <a:extLst>
            <a:ext uri="{FF2B5EF4-FFF2-40B4-BE49-F238E27FC236}">
              <a16:creationId xmlns:a16="http://schemas.microsoft.com/office/drawing/2014/main" id="{D3186365-0BE2-79EB-776A-A1E54B9203CB}"/>
            </a:ext>
          </a:extLst>
        </xdr:cNvPr>
        <xdr:cNvPicPr>
          <a:picLocks noChangeAspect="1"/>
        </xdr:cNvPicPr>
      </xdr:nvPicPr>
      <xdr:blipFill>
        <a:blip xmlns:r="http://schemas.openxmlformats.org/officeDocument/2006/relationships" r:embed="rId2"/>
        <a:stretch>
          <a:fillRect/>
        </a:stretch>
      </xdr:blipFill>
      <xdr:spPr>
        <a:xfrm>
          <a:off x="152400" y="10620375"/>
          <a:ext cx="7963200" cy="4131930"/>
        </a:xfrm>
        <a:prstGeom prst="rect">
          <a:avLst/>
        </a:prstGeom>
        <a:ln>
          <a:solidFill>
            <a:sysClr val="windowText" lastClr="000000"/>
          </a:solid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HSV theme with green">
  <a:themeElements>
    <a:clrScheme name="HSV theme with green v2">
      <a:dk1>
        <a:srgbClr val="000000"/>
      </a:dk1>
      <a:lt1>
        <a:srgbClr val="FFFFFF"/>
      </a:lt1>
      <a:dk2>
        <a:srgbClr val="515151"/>
      </a:dk2>
      <a:lt2>
        <a:srgbClr val="666666"/>
      </a:lt2>
      <a:accent1>
        <a:srgbClr val="D97C00"/>
      </a:accent1>
      <a:accent2>
        <a:srgbClr val="AF272F"/>
      </a:accent2>
      <a:accent3>
        <a:srgbClr val="902EA3"/>
      </a:accent3>
      <a:accent4>
        <a:srgbClr val="5A803D"/>
      </a:accent4>
      <a:accent5>
        <a:srgbClr val="201547"/>
      </a:accent5>
      <a:accent6>
        <a:srgbClr val="004C97"/>
      </a:accent6>
      <a:hlink>
        <a:srgbClr val="D97C00"/>
      </a:hlink>
      <a:folHlink>
        <a:srgbClr val="902EA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SV Office Theme" id="{6CEF2F52-BC34-4445-A0D6-2208187DDCBA}" vid="{6731C842-E3E1-9D43-B5F9-91E3889CA345}"/>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M48"/>
  <sheetViews>
    <sheetView tabSelected="1" zoomScaleNormal="100" workbookViewId="0">
      <selection activeCell="J62" sqref="J62"/>
    </sheetView>
  </sheetViews>
  <sheetFormatPr defaultColWidth="8.83203125" defaultRowHeight="14" x14ac:dyDescent="0.3"/>
  <cols>
    <col min="1" max="1" width="1.58203125" style="5" customWidth="1"/>
    <col min="2" max="16384" width="8.83203125" style="5"/>
  </cols>
  <sheetData>
    <row r="2" spans="2:13" ht="20.5" thickBot="1" x14ac:dyDescent="0.45">
      <c r="B2" s="78" t="s">
        <v>149</v>
      </c>
      <c r="C2" s="78"/>
      <c r="D2" s="78"/>
      <c r="E2" s="78"/>
      <c r="F2" s="78"/>
      <c r="G2" s="78"/>
      <c r="H2" s="78"/>
      <c r="I2" s="78"/>
      <c r="J2" s="78"/>
      <c r="K2" s="78"/>
      <c r="L2" s="78"/>
      <c r="M2" s="78"/>
    </row>
    <row r="3" spans="2:13" ht="14.5" thickTop="1" x14ac:dyDescent="0.3"/>
    <row r="4" spans="2:13" ht="18" x14ac:dyDescent="0.4">
      <c r="B4" s="80" t="s">
        <v>0</v>
      </c>
      <c r="C4" s="80"/>
      <c r="D4" s="80"/>
      <c r="E4" s="80"/>
      <c r="F4" s="80"/>
      <c r="G4" s="80"/>
      <c r="H4" s="80"/>
      <c r="I4" s="80"/>
      <c r="J4" s="80"/>
      <c r="K4" s="80"/>
      <c r="L4" s="80"/>
      <c r="M4" s="80"/>
    </row>
    <row r="5" spans="2:13" ht="57" customHeight="1" x14ac:dyDescent="0.3">
      <c r="B5" s="77" t="s">
        <v>1</v>
      </c>
      <c r="C5" s="77"/>
      <c r="D5" s="77"/>
      <c r="E5" s="77"/>
      <c r="F5" s="77"/>
      <c r="G5" s="77"/>
      <c r="H5" s="77"/>
      <c r="I5" s="77"/>
      <c r="J5" s="77"/>
      <c r="K5" s="77"/>
      <c r="L5" s="77"/>
      <c r="M5" s="77"/>
    </row>
    <row r="7" spans="2:13" ht="18" x14ac:dyDescent="0.4">
      <c r="B7" s="80" t="s">
        <v>2</v>
      </c>
      <c r="C7" s="80"/>
      <c r="D7" s="80"/>
      <c r="E7" s="80"/>
      <c r="F7" s="80"/>
      <c r="G7" s="80"/>
      <c r="H7" s="80"/>
      <c r="I7" s="80"/>
      <c r="J7" s="80"/>
      <c r="K7" s="80"/>
      <c r="L7" s="80"/>
      <c r="M7" s="80"/>
    </row>
    <row r="8" spans="2:13" x14ac:dyDescent="0.3">
      <c r="B8" s="79" t="s">
        <v>3</v>
      </c>
      <c r="C8" s="75"/>
      <c r="D8" s="75"/>
      <c r="E8" s="75"/>
      <c r="F8" s="75"/>
      <c r="G8" s="75"/>
      <c r="H8" s="75"/>
      <c r="I8" s="75"/>
      <c r="J8" s="75"/>
      <c r="K8" s="75"/>
      <c r="L8" s="75"/>
      <c r="M8" s="75"/>
    </row>
    <row r="9" spans="2:13" x14ac:dyDescent="0.3">
      <c r="B9" s="74" t="s">
        <v>4</v>
      </c>
      <c r="C9" s="74"/>
      <c r="D9" s="74"/>
      <c r="E9" s="74"/>
      <c r="F9" s="74"/>
      <c r="G9" s="74"/>
      <c r="H9" s="74"/>
      <c r="I9" s="74"/>
      <c r="J9" s="74"/>
      <c r="K9" s="74"/>
      <c r="L9" s="74"/>
      <c r="M9" s="74"/>
    </row>
    <row r="10" spans="2:13" x14ac:dyDescent="0.3">
      <c r="B10" s="81" t="s">
        <v>5</v>
      </c>
      <c r="C10" s="81"/>
      <c r="D10" s="81"/>
      <c r="E10" s="81"/>
      <c r="F10" s="81"/>
      <c r="G10" s="81"/>
      <c r="H10" s="81"/>
      <c r="I10" s="81"/>
      <c r="J10" s="81"/>
      <c r="K10" s="81"/>
      <c r="L10" s="81"/>
      <c r="M10" s="81"/>
    </row>
    <row r="11" spans="2:13" x14ac:dyDescent="0.3">
      <c r="B11" s="81" t="s">
        <v>6</v>
      </c>
      <c r="C11" s="81"/>
      <c r="D11" s="81"/>
      <c r="E11" s="81"/>
      <c r="F11" s="81"/>
      <c r="G11" s="81"/>
      <c r="H11" s="81"/>
      <c r="I11" s="81"/>
      <c r="J11" s="81"/>
      <c r="K11" s="81"/>
      <c r="L11" s="81"/>
      <c r="M11" s="81"/>
    </row>
    <row r="12" spans="2:13" x14ac:dyDescent="0.3">
      <c r="B12" s="81" t="s">
        <v>7</v>
      </c>
      <c r="C12" s="81"/>
      <c r="D12" s="81"/>
      <c r="E12" s="81"/>
      <c r="F12" s="81"/>
      <c r="G12" s="81"/>
      <c r="H12" s="81"/>
      <c r="I12" s="81"/>
      <c r="J12" s="81"/>
      <c r="K12" s="81"/>
      <c r="L12" s="81"/>
      <c r="M12" s="81"/>
    </row>
    <row r="13" spans="2:13" x14ac:dyDescent="0.3">
      <c r="B13" s="81" t="s">
        <v>8</v>
      </c>
      <c r="C13" s="81"/>
      <c r="D13" s="81"/>
      <c r="E13" s="81"/>
      <c r="F13" s="81"/>
      <c r="G13" s="81"/>
      <c r="H13" s="81"/>
      <c r="I13" s="81"/>
      <c r="J13" s="81"/>
      <c r="K13" s="81"/>
      <c r="L13" s="81"/>
      <c r="M13" s="81"/>
    </row>
    <row r="14" spans="2:13" ht="28.5" customHeight="1" x14ac:dyDescent="0.3">
      <c r="B14" s="79" t="s">
        <v>9</v>
      </c>
      <c r="C14" s="79"/>
      <c r="D14" s="79"/>
      <c r="E14" s="79"/>
      <c r="F14" s="79"/>
      <c r="G14" s="79"/>
      <c r="H14" s="79"/>
      <c r="I14" s="79"/>
      <c r="J14" s="79"/>
      <c r="K14" s="79"/>
      <c r="L14" s="79"/>
      <c r="M14" s="79"/>
    </row>
    <row r="15" spans="2:13" x14ac:dyDescent="0.3">
      <c r="B15" s="8"/>
      <c r="C15" s="9"/>
      <c r="D15" s="9"/>
      <c r="E15" s="9"/>
      <c r="F15" s="9"/>
      <c r="G15" s="9"/>
      <c r="H15" s="9"/>
      <c r="I15" s="9"/>
      <c r="J15" s="9"/>
      <c r="K15" s="9"/>
      <c r="L15" s="9"/>
      <c r="M15" s="9"/>
    </row>
    <row r="16" spans="2:13" ht="18" x14ac:dyDescent="0.4">
      <c r="B16" s="80" t="s">
        <v>10</v>
      </c>
      <c r="C16" s="80"/>
      <c r="D16" s="80"/>
      <c r="E16" s="80"/>
      <c r="F16" s="80"/>
      <c r="G16" s="80"/>
      <c r="H16" s="80"/>
      <c r="I16" s="80"/>
      <c r="J16" s="80"/>
      <c r="K16" s="80"/>
      <c r="L16" s="80"/>
      <c r="M16" s="80"/>
    </row>
    <row r="17" spans="2:13" ht="71.25" customHeight="1" x14ac:dyDescent="0.3">
      <c r="B17" s="82" t="s">
        <v>11</v>
      </c>
      <c r="C17" s="83"/>
      <c r="D17" s="83"/>
      <c r="E17" s="83"/>
      <c r="F17" s="83"/>
      <c r="G17" s="83"/>
      <c r="H17" s="83"/>
      <c r="I17" s="83"/>
      <c r="J17" s="83"/>
      <c r="K17" s="83"/>
      <c r="L17" s="83"/>
      <c r="M17" s="83"/>
    </row>
    <row r="19" spans="2:13" ht="23.5" thickBot="1" x14ac:dyDescent="0.55000000000000004">
      <c r="B19" s="17" t="s">
        <v>12</v>
      </c>
      <c r="C19" s="17"/>
      <c r="D19" s="17"/>
      <c r="E19" s="17"/>
      <c r="F19" s="17"/>
      <c r="G19" s="17"/>
      <c r="H19" s="17"/>
      <c r="I19" s="17"/>
      <c r="J19" s="17"/>
      <c r="K19" s="17"/>
      <c r="L19" s="17"/>
      <c r="M19" s="17"/>
    </row>
    <row r="20" spans="2:13" ht="18.5" thickTop="1" x14ac:dyDescent="0.4">
      <c r="B20" s="6" t="s">
        <v>13</v>
      </c>
      <c r="C20" s="6"/>
      <c r="D20" s="6"/>
      <c r="E20" s="6"/>
      <c r="F20" s="6"/>
      <c r="G20" s="6"/>
      <c r="H20" s="6"/>
      <c r="I20" s="6"/>
      <c r="J20" s="6"/>
      <c r="K20" s="6"/>
      <c r="L20" s="6"/>
      <c r="M20" s="6"/>
    </row>
    <row r="21" spans="2:13" ht="28.5" customHeight="1" x14ac:dyDescent="0.3">
      <c r="B21" s="79" t="s">
        <v>14</v>
      </c>
      <c r="C21" s="79"/>
      <c r="D21" s="79"/>
      <c r="E21" s="79"/>
      <c r="F21" s="79"/>
      <c r="G21" s="79"/>
      <c r="H21" s="79"/>
      <c r="I21" s="79"/>
      <c r="J21" s="79"/>
      <c r="K21" s="79"/>
      <c r="L21" s="79"/>
      <c r="M21" s="79"/>
    </row>
    <row r="23" spans="2:13" ht="28.5" customHeight="1" x14ac:dyDescent="0.3">
      <c r="B23" s="79" t="s">
        <v>15</v>
      </c>
      <c r="C23" s="79"/>
      <c r="D23" s="79"/>
      <c r="E23" s="79"/>
      <c r="F23" s="79"/>
      <c r="G23" s="79"/>
      <c r="H23" s="79"/>
      <c r="I23" s="79"/>
      <c r="J23" s="79"/>
      <c r="K23" s="79"/>
      <c r="L23" s="79"/>
      <c r="M23" s="79"/>
    </row>
    <row r="37" spans="2:13" x14ac:dyDescent="0.3">
      <c r="B37" s="75" t="s">
        <v>16</v>
      </c>
      <c r="C37" s="75"/>
      <c r="D37" s="75"/>
      <c r="E37" s="75"/>
      <c r="F37" s="75"/>
      <c r="G37" s="75"/>
      <c r="H37" s="75"/>
      <c r="I37" s="75"/>
      <c r="J37" s="75"/>
      <c r="K37" s="75"/>
      <c r="L37" s="75"/>
      <c r="M37" s="75"/>
    </row>
    <row r="38" spans="2:13" x14ac:dyDescent="0.3">
      <c r="B38" s="74" t="s">
        <v>17</v>
      </c>
      <c r="C38" s="74"/>
      <c r="D38" s="74"/>
      <c r="E38" s="74"/>
      <c r="F38" s="74"/>
      <c r="G38" s="74"/>
      <c r="H38" s="74"/>
      <c r="I38" s="74"/>
      <c r="J38" s="74"/>
      <c r="K38" s="74"/>
      <c r="L38" s="74"/>
      <c r="M38" s="74"/>
    </row>
    <row r="39" spans="2:13" x14ac:dyDescent="0.3">
      <c r="B39" s="74" t="s">
        <v>18</v>
      </c>
      <c r="C39" s="74"/>
      <c r="D39" s="74"/>
      <c r="E39" s="74"/>
      <c r="F39" s="74"/>
      <c r="G39" s="74"/>
      <c r="H39" s="74"/>
      <c r="I39" s="74"/>
      <c r="J39" s="74"/>
      <c r="K39" s="74"/>
      <c r="L39" s="74"/>
      <c r="M39" s="74"/>
    </row>
    <row r="40" spans="2:13" x14ac:dyDescent="0.3">
      <c r="B40" s="74" t="s">
        <v>19</v>
      </c>
      <c r="C40" s="74"/>
      <c r="D40" s="74"/>
      <c r="E40" s="74"/>
      <c r="F40" s="74"/>
      <c r="G40" s="74"/>
      <c r="H40" s="74"/>
      <c r="I40" s="74"/>
      <c r="J40" s="74"/>
      <c r="K40" s="74"/>
      <c r="L40" s="74"/>
      <c r="M40" s="74"/>
    </row>
    <row r="41" spans="2:13" x14ac:dyDescent="0.3">
      <c r="B41" s="74" t="s">
        <v>20</v>
      </c>
      <c r="C41" s="74"/>
      <c r="D41" s="74"/>
      <c r="E41" s="74"/>
      <c r="F41" s="74"/>
      <c r="G41" s="74"/>
      <c r="H41" s="74"/>
      <c r="I41" s="74"/>
      <c r="J41" s="74"/>
      <c r="K41" s="74"/>
      <c r="L41" s="74"/>
      <c r="M41" s="74"/>
    </row>
    <row r="42" spans="2:13" x14ac:dyDescent="0.3">
      <c r="B42" s="75" t="s">
        <v>21</v>
      </c>
      <c r="C42" s="75"/>
      <c r="D42" s="75"/>
      <c r="E42" s="75"/>
      <c r="F42" s="75"/>
      <c r="G42" s="75"/>
      <c r="H42" s="75"/>
      <c r="I42" s="75"/>
      <c r="J42" s="75"/>
      <c r="K42" s="75"/>
      <c r="L42" s="75"/>
      <c r="M42" s="75"/>
    </row>
    <row r="44" spans="2:13" ht="18" x14ac:dyDescent="0.4">
      <c r="B44" s="6" t="s">
        <v>22</v>
      </c>
      <c r="C44" s="6"/>
      <c r="D44" s="6"/>
      <c r="E44" s="6"/>
      <c r="F44" s="6"/>
      <c r="G44" s="6"/>
      <c r="H44" s="6"/>
      <c r="I44" s="6"/>
      <c r="J44" s="6"/>
      <c r="K44" s="6"/>
      <c r="L44" s="6"/>
      <c r="M44" s="6"/>
    </row>
    <row r="45" spans="2:13" x14ac:dyDescent="0.3">
      <c r="B45" s="5" t="s">
        <v>23</v>
      </c>
    </row>
    <row r="46" spans="2:13" ht="358.5" customHeight="1" x14ac:dyDescent="0.3"/>
    <row r="47" spans="2:13" ht="20.5" thickBot="1" x14ac:dyDescent="0.45">
      <c r="B47" s="76" t="s">
        <v>25</v>
      </c>
      <c r="C47" s="76"/>
      <c r="D47" s="76"/>
      <c r="E47" s="76"/>
      <c r="F47" s="76"/>
      <c r="G47" s="76"/>
      <c r="H47" s="76"/>
      <c r="I47" s="76"/>
      <c r="J47" s="76"/>
      <c r="K47" s="76"/>
      <c r="L47" s="76"/>
      <c r="M47" s="76"/>
    </row>
    <row r="48" spans="2:13" ht="60" customHeight="1" thickTop="1" x14ac:dyDescent="0.3">
      <c r="B48" s="73" t="s">
        <v>26</v>
      </c>
      <c r="C48" s="73"/>
      <c r="D48" s="73"/>
      <c r="E48" s="73"/>
      <c r="F48" s="73"/>
      <c r="G48" s="73"/>
      <c r="H48" s="73"/>
      <c r="I48" s="73"/>
      <c r="J48" s="73"/>
      <c r="K48" s="73"/>
      <c r="L48" s="73"/>
      <c r="M48" s="73"/>
    </row>
  </sheetData>
  <sheetProtection algorithmName="SHA-512" hashValue="fAAmanEcTOy1AOQYk49ntYs9gZajCbe/V9Fyo0c4D5jitooLQE6EqlfzISfDrwX43fm50sw6XgCEXFxu28RSlg==" saltValue="EJylR/9meV2xzzJ0uySFPw==" spinCount="100000" sheet="1" formatCells="0" formatColumns="0" formatRows="0" insertColumns="0" insertRows="0" insertHyperlinks="0" deleteColumns="0" deleteRows="0" selectLockedCells="1" sort="0" autoFilter="0" pivotTables="0"/>
  <mergeCells count="23">
    <mergeCell ref="B37:M37"/>
    <mergeCell ref="B5:M5"/>
    <mergeCell ref="B2:M2"/>
    <mergeCell ref="B8:M8"/>
    <mergeCell ref="B7:M7"/>
    <mergeCell ref="B16:M16"/>
    <mergeCell ref="B9:M9"/>
    <mergeCell ref="B10:M10"/>
    <mergeCell ref="B11:M11"/>
    <mergeCell ref="B12:M12"/>
    <mergeCell ref="B13:M13"/>
    <mergeCell ref="B14:M14"/>
    <mergeCell ref="B4:M4"/>
    <mergeCell ref="B17:M17"/>
    <mergeCell ref="B21:M21"/>
    <mergeCell ref="B23:M23"/>
    <mergeCell ref="B48:M48"/>
    <mergeCell ref="B38:M38"/>
    <mergeCell ref="B39:M39"/>
    <mergeCell ref="B40:M40"/>
    <mergeCell ref="B41:M41"/>
    <mergeCell ref="B42:M42"/>
    <mergeCell ref="B47:M47"/>
  </mergeCells>
  <pageMargins left="0.25" right="0.25" top="0.75" bottom="0.75" header="0.3" footer="0.3"/>
  <pageSetup paperSize="9" scale="76" fitToHeight="0" orientation="portrait" horizontalDpi="1200" verticalDpi="1200" r:id="rId1"/>
  <headerFooter>
    <oddHeader>&amp;L&amp;G&amp;C&amp;"Calibri"&amp;10&amp;K000000 OFFICIAL&amp;1#_x000D_</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15101-A0C7-4DA8-9356-159350277AFD}">
  <sheetPr codeName="Sheet2"/>
  <dimension ref="A1:C18"/>
  <sheetViews>
    <sheetView zoomScaleNormal="100" workbookViewId="0">
      <selection activeCell="B3" sqref="B3:C3"/>
    </sheetView>
  </sheetViews>
  <sheetFormatPr defaultColWidth="9" defaultRowHeight="14" x14ac:dyDescent="0.3"/>
  <cols>
    <col min="1" max="1" width="58.83203125" style="5" bestFit="1" customWidth="1"/>
    <col min="2" max="2" width="13.58203125" style="5" customWidth="1"/>
    <col min="3" max="3" width="34.33203125" style="5" customWidth="1"/>
    <col min="4" max="16384" width="9" style="5"/>
  </cols>
  <sheetData>
    <row r="1" spans="1:3" ht="20.5" thickBot="1" x14ac:dyDescent="0.45">
      <c r="A1" s="87" t="s">
        <v>150</v>
      </c>
      <c r="B1" s="87"/>
      <c r="C1" s="87"/>
    </row>
    <row r="2" spans="1:3" ht="19" thickTop="1" thickBot="1" x14ac:dyDescent="0.45">
      <c r="A2" s="86" t="s">
        <v>152</v>
      </c>
      <c r="B2" s="86"/>
      <c r="C2" s="86"/>
    </row>
    <row r="3" spans="1:3" ht="25" customHeight="1" thickTop="1" x14ac:dyDescent="0.3">
      <c r="A3" s="1" t="s">
        <v>27</v>
      </c>
      <c r="B3" s="88"/>
      <c r="C3" s="88"/>
    </row>
    <row r="4" spans="1:3" ht="25" customHeight="1" x14ac:dyDescent="0.3">
      <c r="A4" s="2" t="s">
        <v>28</v>
      </c>
      <c r="B4" s="89"/>
      <c r="C4" s="90"/>
    </row>
    <row r="5" spans="1:3" ht="25" customHeight="1" x14ac:dyDescent="0.3">
      <c r="A5" s="2" t="s">
        <v>29</v>
      </c>
      <c r="B5" s="90"/>
      <c r="C5" s="90"/>
    </row>
    <row r="6" spans="1:3" ht="25" customHeight="1" x14ac:dyDescent="0.3">
      <c r="A6" s="2" t="s">
        <v>30</v>
      </c>
      <c r="B6" s="22" t="str">
        <f>REPT("|", B18)</f>
        <v/>
      </c>
      <c r="C6" s="18" t="str">
        <f>TEXT(C18, "0%") &amp; " Completed"</f>
        <v>0% Completed</v>
      </c>
    </row>
    <row r="7" spans="1:3" ht="18.5" thickBot="1" x14ac:dyDescent="0.45">
      <c r="A7" s="86" t="s">
        <v>151</v>
      </c>
      <c r="B7" s="86"/>
      <c r="C7" s="86"/>
    </row>
    <row r="8" spans="1:3" ht="25" customHeight="1" thickTop="1" x14ac:dyDescent="0.3">
      <c r="A8" s="3" t="s">
        <v>31</v>
      </c>
      <c r="B8" s="84" t="str">
        <f>'HSV PP1'!E2</f>
        <v>To be assessed</v>
      </c>
      <c r="C8" s="84"/>
    </row>
    <row r="9" spans="1:3" ht="25" customHeight="1" x14ac:dyDescent="0.3">
      <c r="A9" s="4" t="s">
        <v>32</v>
      </c>
      <c r="B9" s="85" t="str">
        <f>'HSV PP2'!E2</f>
        <v>To be assessed</v>
      </c>
      <c r="C9" s="85"/>
    </row>
    <row r="10" spans="1:3" ht="25" customHeight="1" x14ac:dyDescent="0.3">
      <c r="A10" s="4" t="s">
        <v>33</v>
      </c>
      <c r="B10" s="85" t="str">
        <f>'HSV PP3'!E2</f>
        <v>To be assessed</v>
      </c>
      <c r="C10" s="85"/>
    </row>
    <row r="11" spans="1:3" ht="25" customHeight="1" x14ac:dyDescent="0.3">
      <c r="A11" s="4" t="s">
        <v>34</v>
      </c>
      <c r="B11" s="85" t="str">
        <f>'HSV PP4'!E2</f>
        <v>To be assessed</v>
      </c>
      <c r="C11" s="85"/>
    </row>
    <row r="12" spans="1:3" ht="25" customHeight="1" x14ac:dyDescent="0.3">
      <c r="A12" s="4" t="s">
        <v>35</v>
      </c>
      <c r="B12" s="85" t="str">
        <f>'HSV PP5'!E2</f>
        <v>To be assessed</v>
      </c>
      <c r="C12" s="85"/>
    </row>
    <row r="18" spans="1:3" s="12" customFormat="1" x14ac:dyDescent="0.3">
      <c r="A18" s="12">
        <f>'HSV PP1'!H25+'HSV PP2'!H10+'HSV PP3'!H9+'HSV PP4'!H10+'HSV PP5'!H18</f>
        <v>0</v>
      </c>
      <c r="B18" s="15">
        <f>A18/26*100</f>
        <v>0</v>
      </c>
      <c r="C18" s="16">
        <f>A18/26</f>
        <v>0</v>
      </c>
    </row>
  </sheetData>
  <sheetProtection algorithmName="SHA-512" hashValue="+T2GIVwh8EWd4MHSYKnLCK18BvPwh/4FYvp6E1NAKz5Q+D3CLhDZ3VWgnyhZJwZZnpXRcAKLniU7h1D2T41MsQ==" saltValue="jxdtEqETkhbTSKHP0bNnHQ==" spinCount="100000" sheet="1" formatCells="0" formatColumns="0" formatRows="0" insertColumns="0" insertRows="0" insertHyperlinks="0" deleteColumns="0" deleteRows="0" selectLockedCells="1" sort="0" autoFilter="0" pivotTables="0"/>
  <mergeCells count="11">
    <mergeCell ref="A7:C7"/>
    <mergeCell ref="A1:C1"/>
    <mergeCell ref="A2:C2"/>
    <mergeCell ref="B3:C3"/>
    <mergeCell ref="B4:C4"/>
    <mergeCell ref="B5:C5"/>
    <mergeCell ref="B8:C8"/>
    <mergeCell ref="B9:C9"/>
    <mergeCell ref="B10:C10"/>
    <mergeCell ref="B11:C11"/>
    <mergeCell ref="B12:C12"/>
  </mergeCells>
  <conditionalFormatting sqref="B6">
    <cfRule type="expression" dxfId="66" priority="5">
      <formula>$B$18=100</formula>
    </cfRule>
    <cfRule type="expression" dxfId="65" priority="6">
      <formula>AND($B$18 &gt;= 0, $B$18 &lt;= 49)</formula>
    </cfRule>
    <cfRule type="expression" dxfId="64" priority="7">
      <formula>AND($B$18 &gt;=50, $B$18 &lt;= 99)</formula>
    </cfRule>
  </conditionalFormatting>
  <conditionalFormatting sqref="B8:C12">
    <cfRule type="cellIs" dxfId="63" priority="1" operator="equal">
      <formula>"To be assessed"</formula>
    </cfRule>
    <cfRule type="cellIs" dxfId="62" priority="2" operator="equal">
      <formula>"Compliant"</formula>
    </cfRule>
    <cfRule type="cellIs" dxfId="61" priority="3" operator="equal">
      <formula>"Partially Compliant"</formula>
    </cfRule>
    <cfRule type="cellIs" dxfId="60" priority="4" operator="equal">
      <formula>"Not Compliant"</formula>
    </cfRule>
  </conditionalFormatting>
  <pageMargins left="0.7" right="0.7" top="0.75" bottom="0.75" header="0.3" footer="0.3"/>
  <headerFooter>
    <oddHeader>&amp;C&amp;"Calibri"&amp;10&amp;K000000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7C9F1-27F7-4A6F-B55D-B793F6A563D3}">
  <sheetPr codeName="Sheet3">
    <pageSetUpPr fitToPage="1"/>
  </sheetPr>
  <dimension ref="A1:H25"/>
  <sheetViews>
    <sheetView zoomScaleNormal="100" workbookViewId="0">
      <pane ySplit="3" topLeftCell="A10" activePane="bottomLeft" state="frozen"/>
      <selection pane="bottomLeft" activeCell="C10" sqref="C10"/>
    </sheetView>
  </sheetViews>
  <sheetFormatPr defaultColWidth="9" defaultRowHeight="14" x14ac:dyDescent="0.3"/>
  <cols>
    <col min="1" max="1" width="9.58203125" style="5" customWidth="1"/>
    <col min="2" max="2" width="66.58203125" style="5" customWidth="1"/>
    <col min="3" max="3" width="22.33203125" style="46" bestFit="1" customWidth="1"/>
    <col min="4" max="5" width="52.58203125" style="5" customWidth="1"/>
    <col min="6" max="6" width="9" style="11"/>
    <col min="7" max="8" width="9" style="12"/>
    <col min="9" max="16384" width="9" style="5"/>
  </cols>
  <sheetData>
    <row r="1" spans="1:8" s="33" customFormat="1" ht="20.5" thickBot="1" x14ac:dyDescent="0.45">
      <c r="A1" s="91" t="s">
        <v>31</v>
      </c>
      <c r="B1" s="91"/>
      <c r="C1" s="91"/>
      <c r="D1" s="91"/>
      <c r="E1" s="30" t="s">
        <v>36</v>
      </c>
      <c r="F1" s="31"/>
      <c r="G1" s="32"/>
      <c r="H1" s="32"/>
    </row>
    <row r="2" spans="1:8" s="37" customFormat="1" ht="55" customHeight="1" thickTop="1" thickBot="1" x14ac:dyDescent="0.4">
      <c r="A2" s="92" t="s">
        <v>155</v>
      </c>
      <c r="B2" s="92"/>
      <c r="C2" s="92"/>
      <c r="D2" s="92"/>
      <c r="E2" s="34" t="str">
        <f>IF(G25 = 0, "To be assessed", IF(AND(G25 &gt;= 0.01, G25 &lt;= 0.89), "Not compliant", IF(AND(G25 &gt;=0.9, G25 &lt;= 0.95), "Partially compliant", IF(AND(G25 &gt; 0.95, G25 &lt;= 1), "Compliant", ""))))</f>
        <v>To be assessed</v>
      </c>
      <c r="F2" s="35"/>
      <c r="G2" s="36"/>
      <c r="H2" s="36"/>
    </row>
    <row r="3" spans="1:8" ht="18.5" thickTop="1" x14ac:dyDescent="0.4">
      <c r="A3" s="38" t="s">
        <v>37</v>
      </c>
      <c r="B3" s="38"/>
      <c r="C3" s="7" t="s">
        <v>36</v>
      </c>
      <c r="D3" s="6" t="s">
        <v>38</v>
      </c>
      <c r="E3" s="6" t="s">
        <v>39</v>
      </c>
    </row>
    <row r="4" spans="1:8" s="44" customFormat="1" ht="45" customHeight="1" x14ac:dyDescent="0.3">
      <c r="A4" s="40" t="s">
        <v>153</v>
      </c>
      <c r="B4" s="42" t="s">
        <v>154</v>
      </c>
      <c r="C4" s="19"/>
      <c r="D4" s="45"/>
      <c r="E4" s="45"/>
      <c r="F4" s="41">
        <f>IF(C4="Compliant",3,IF(C4="Partially Compliant",2,IF(C4="Not Compliant",1,IF(C4="Exempt",3,IF(C4="Not applicable",3,0)))))</f>
        <v>0</v>
      </c>
      <c r="G4" s="41"/>
      <c r="H4" s="41"/>
    </row>
    <row r="5" spans="1:8" x14ac:dyDescent="0.3">
      <c r="A5" s="39"/>
      <c r="B5" s="10"/>
      <c r="D5" s="24"/>
      <c r="E5" s="24"/>
    </row>
    <row r="6" spans="1:8" s="44" customFormat="1" ht="45" customHeight="1" x14ac:dyDescent="0.3">
      <c r="A6" s="40" t="s">
        <v>156</v>
      </c>
      <c r="B6" s="42" t="s">
        <v>166</v>
      </c>
      <c r="C6" s="19"/>
      <c r="D6" s="45"/>
      <c r="E6" s="45"/>
      <c r="F6" s="41">
        <f t="shared" ref="F6:F24" si="0">IF(C6="Compliant",3,IF(C6="Partially Compliant",2,IF(C6="Not Compliant",1,IF(C6="Exempt",3,IF(C6="Not applicable",3,0)))))</f>
        <v>0</v>
      </c>
      <c r="G6" s="41"/>
      <c r="H6" s="41"/>
    </row>
    <row r="7" spans="1:8" x14ac:dyDescent="0.3">
      <c r="A7" s="39"/>
      <c r="B7" s="10"/>
      <c r="D7" s="24"/>
      <c r="E7" s="24"/>
    </row>
    <row r="8" spans="1:8" s="44" customFormat="1" ht="45" customHeight="1" x14ac:dyDescent="0.3">
      <c r="A8" s="40" t="s">
        <v>157</v>
      </c>
      <c r="B8" s="42" t="s">
        <v>167</v>
      </c>
      <c r="C8" s="19"/>
      <c r="D8" s="43"/>
      <c r="E8" s="45"/>
      <c r="F8" s="41">
        <f t="shared" si="0"/>
        <v>0</v>
      </c>
      <c r="G8" s="41"/>
      <c r="H8" s="41"/>
    </row>
    <row r="9" spans="1:8" x14ac:dyDescent="0.3">
      <c r="A9" s="39"/>
      <c r="B9" s="10"/>
      <c r="D9" s="24"/>
      <c r="E9" s="24"/>
    </row>
    <row r="10" spans="1:8" s="44" customFormat="1" ht="45" customHeight="1" x14ac:dyDescent="0.3">
      <c r="A10" s="40" t="s">
        <v>158</v>
      </c>
      <c r="B10" s="42" t="s">
        <v>168</v>
      </c>
      <c r="C10" s="19"/>
      <c r="D10" s="43"/>
      <c r="E10" s="45"/>
      <c r="F10" s="41">
        <f t="shared" si="0"/>
        <v>0</v>
      </c>
      <c r="G10" s="41"/>
      <c r="H10" s="41"/>
    </row>
    <row r="11" spans="1:8" ht="15.65" customHeight="1" x14ac:dyDescent="0.3">
      <c r="A11" s="39"/>
      <c r="B11" s="10"/>
      <c r="D11" s="24"/>
      <c r="E11" s="24"/>
    </row>
    <row r="12" spans="1:8" s="44" customFormat="1" ht="45" customHeight="1" x14ac:dyDescent="0.3">
      <c r="A12" s="40" t="s">
        <v>159</v>
      </c>
      <c r="B12" s="42" t="s">
        <v>169</v>
      </c>
      <c r="C12" s="19"/>
      <c r="D12" s="45"/>
      <c r="E12" s="45"/>
      <c r="F12" s="41">
        <f t="shared" si="0"/>
        <v>0</v>
      </c>
      <c r="G12" s="41"/>
      <c r="H12" s="41"/>
    </row>
    <row r="13" spans="1:8" x14ac:dyDescent="0.3">
      <c r="A13" s="39"/>
      <c r="B13" s="10"/>
      <c r="D13" s="24"/>
      <c r="E13" s="24"/>
    </row>
    <row r="14" spans="1:8" s="44" customFormat="1" ht="45" customHeight="1" x14ac:dyDescent="0.3">
      <c r="A14" s="40" t="s">
        <v>160</v>
      </c>
      <c r="B14" s="42" t="s">
        <v>170</v>
      </c>
      <c r="C14" s="19"/>
      <c r="D14" s="43"/>
      <c r="E14" s="45"/>
      <c r="F14" s="41">
        <f t="shared" si="0"/>
        <v>0</v>
      </c>
      <c r="G14" s="41"/>
      <c r="H14" s="41"/>
    </row>
    <row r="15" spans="1:8" x14ac:dyDescent="0.3">
      <c r="A15" s="39"/>
      <c r="B15" s="10"/>
      <c r="D15" s="24"/>
      <c r="E15" s="24"/>
    </row>
    <row r="16" spans="1:8" s="44" customFormat="1" ht="98" x14ac:dyDescent="0.3">
      <c r="A16" s="40" t="s">
        <v>161</v>
      </c>
      <c r="B16" s="42" t="s">
        <v>171</v>
      </c>
      <c r="C16" s="19"/>
      <c r="D16" s="43"/>
      <c r="E16" s="45"/>
      <c r="F16" s="41">
        <f t="shared" si="0"/>
        <v>0</v>
      </c>
      <c r="G16" s="41"/>
      <c r="H16" s="41"/>
    </row>
    <row r="17" spans="1:8" x14ac:dyDescent="0.3">
      <c r="A17" s="39"/>
      <c r="B17" s="10"/>
      <c r="D17" s="24"/>
      <c r="E17" s="24"/>
    </row>
    <row r="18" spans="1:8" s="44" customFormat="1" ht="45" customHeight="1" x14ac:dyDescent="0.3">
      <c r="A18" s="40" t="s">
        <v>162</v>
      </c>
      <c r="B18" s="42" t="s">
        <v>172</v>
      </c>
      <c r="C18" s="19"/>
      <c r="D18" s="45"/>
      <c r="E18" s="45"/>
      <c r="F18" s="41">
        <f t="shared" si="0"/>
        <v>0</v>
      </c>
      <c r="G18" s="41"/>
      <c r="H18" s="41"/>
    </row>
    <row r="19" spans="1:8" x14ac:dyDescent="0.3">
      <c r="A19" s="39"/>
      <c r="B19" s="10"/>
      <c r="D19" s="24"/>
      <c r="E19" s="24"/>
    </row>
    <row r="20" spans="1:8" s="44" customFormat="1" ht="58.5" customHeight="1" x14ac:dyDescent="0.3">
      <c r="A20" s="40" t="s">
        <v>163</v>
      </c>
      <c r="B20" s="42" t="s">
        <v>173</v>
      </c>
      <c r="C20" s="19"/>
      <c r="D20" s="43"/>
      <c r="E20" s="43"/>
      <c r="F20" s="41">
        <f t="shared" si="0"/>
        <v>0</v>
      </c>
      <c r="G20" s="41"/>
      <c r="H20" s="41"/>
    </row>
    <row r="21" spans="1:8" x14ac:dyDescent="0.3">
      <c r="A21" s="39"/>
      <c r="B21" s="10"/>
      <c r="D21" s="24"/>
      <c r="E21" s="24"/>
    </row>
    <row r="22" spans="1:8" s="44" customFormat="1" ht="45" customHeight="1" x14ac:dyDescent="0.3">
      <c r="A22" s="40" t="s">
        <v>164</v>
      </c>
      <c r="B22" s="42" t="s">
        <v>174</v>
      </c>
      <c r="C22" s="19"/>
      <c r="D22" s="43"/>
      <c r="E22" s="43"/>
      <c r="F22" s="41">
        <f t="shared" si="0"/>
        <v>0</v>
      </c>
      <c r="G22" s="41"/>
      <c r="H22" s="41"/>
    </row>
    <row r="23" spans="1:8" x14ac:dyDescent="0.3">
      <c r="A23" s="39"/>
      <c r="B23" s="10"/>
      <c r="D23" s="24"/>
      <c r="E23" s="24"/>
    </row>
    <row r="24" spans="1:8" s="44" customFormat="1" ht="45" customHeight="1" x14ac:dyDescent="0.3">
      <c r="A24" s="40" t="s">
        <v>165</v>
      </c>
      <c r="B24" s="42" t="s">
        <v>175</v>
      </c>
      <c r="C24" s="19"/>
      <c r="D24" s="43"/>
      <c r="E24" s="43"/>
      <c r="F24" s="41">
        <f t="shared" si="0"/>
        <v>0</v>
      </c>
      <c r="G24" s="41"/>
      <c r="H24" s="41"/>
    </row>
    <row r="25" spans="1:8" s="12" customFormat="1" x14ac:dyDescent="0.3">
      <c r="C25" s="47"/>
      <c r="E25" s="13" t="s">
        <v>40</v>
      </c>
      <c r="F25" s="11">
        <f>SUM(F4:F24)</f>
        <v>0</v>
      </c>
      <c r="G25" s="14">
        <f>F25/33</f>
        <v>0</v>
      </c>
      <c r="H25" s="12">
        <f>COUNTA(C4:C24)</f>
        <v>0</v>
      </c>
    </row>
  </sheetData>
  <sheetProtection algorithmName="SHA-512" hashValue="EU5n3HV2AlBdCGdnt66jm67hStSinX2fLgZVDhK2nM8LLEfSHLsOLX2YjXMZ90Vkl+oWCNCGmkQitYuS7LzjiA==" saltValue="kglj7cP9UXEm6YgZmYCdwg==" spinCount="100000" sheet="1" formatCells="0" formatColumns="0" formatRows="0" insertColumns="0" insertRows="0" insertHyperlinks="0" deleteColumns="0" deleteRows="0" selectLockedCells="1" sort="0" autoFilter="0" pivotTables="0"/>
  <mergeCells count="2">
    <mergeCell ref="A1:D1"/>
    <mergeCell ref="A2:D2"/>
  </mergeCells>
  <conditionalFormatting sqref="C4:C24">
    <cfRule type="cellIs" dxfId="59" priority="5" operator="equal">
      <formula>"Not Applicable"</formula>
    </cfRule>
    <cfRule type="cellIs" dxfId="58" priority="6" operator="equal">
      <formula>"Exempt"</formula>
    </cfRule>
    <cfRule type="cellIs" dxfId="57" priority="7" operator="equal">
      <formula>"Not Compliant"</formula>
    </cfRule>
    <cfRule type="cellIs" dxfId="56" priority="8" operator="equal">
      <formula>"Partially Compliant"</formula>
    </cfRule>
    <cfRule type="cellIs" dxfId="55" priority="9" operator="equal">
      <formula>"Compliant"</formula>
    </cfRule>
  </conditionalFormatting>
  <conditionalFormatting sqref="E2">
    <cfRule type="cellIs" dxfId="54" priority="1" operator="equal">
      <formula>"To be assessed"</formula>
    </cfRule>
    <cfRule type="cellIs" dxfId="53" priority="2" operator="equal">
      <formula>"Compliant"</formula>
    </cfRule>
    <cfRule type="cellIs" dxfId="52" priority="3" operator="equal">
      <formula>"Partially Compliant"</formula>
    </cfRule>
    <cfRule type="cellIs" dxfId="51" priority="4" operator="equal">
      <formula>"Not Compliant"</formula>
    </cfRule>
  </conditionalFormatting>
  <pageMargins left="0.25" right="0.25" top="0.75" bottom="0.75" header="0.3" footer="0.3"/>
  <pageSetup paperSize="9" scale="56" fitToHeight="0" orientation="landscape" horizontalDpi="300" verticalDpi="300" r:id="rId1"/>
  <headerFooter>
    <oddHeader>&amp;C&amp;"Calibri"&amp;10&amp;K000000 OFFICIAL&amp;1#_x000D_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E9B240E-2597-4F6A-B19D-EB47790CD0B1}">
          <x14:formula1>
            <xm:f>Lists!$A$1:$A$5</xm:f>
          </x14:formula1>
          <xm:sqref>C4 C14 C18 C16 C12 C22 C10 C6 C20 C8 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49715-5B14-4104-93DB-3FEBD7A5B1C3}">
  <sheetPr codeName="Sheet4"/>
  <dimension ref="A1:I10"/>
  <sheetViews>
    <sheetView zoomScaleNormal="100" workbookViewId="0">
      <pane ySplit="3" topLeftCell="A4" activePane="bottomLeft" state="frozen"/>
      <selection pane="bottomLeft" activeCell="C4" sqref="C4"/>
    </sheetView>
  </sheetViews>
  <sheetFormatPr defaultColWidth="9" defaultRowHeight="14" x14ac:dyDescent="0.3"/>
  <cols>
    <col min="1" max="1" width="9.58203125" style="5" customWidth="1"/>
    <col min="2" max="2" width="66.58203125" style="5" customWidth="1"/>
    <col min="3" max="3" width="22.33203125" style="20" bestFit="1" customWidth="1"/>
    <col min="4" max="5" width="52.58203125" style="5" customWidth="1"/>
    <col min="6" max="6" width="9" style="11"/>
    <col min="7" max="9" width="9" style="12"/>
    <col min="10" max="16384" width="9" style="5"/>
  </cols>
  <sheetData>
    <row r="1" spans="1:9" s="33" customFormat="1" ht="20.5" thickBot="1" x14ac:dyDescent="0.45">
      <c r="A1" s="91" t="s">
        <v>32</v>
      </c>
      <c r="B1" s="91"/>
      <c r="C1" s="91"/>
      <c r="D1" s="91"/>
      <c r="E1" s="30" t="s">
        <v>36</v>
      </c>
      <c r="F1" s="31"/>
      <c r="G1" s="32"/>
      <c r="H1" s="32"/>
      <c r="I1" s="32"/>
    </row>
    <row r="2" spans="1:9" s="49" customFormat="1" ht="55" customHeight="1" thickTop="1" thickBot="1" x14ac:dyDescent="0.35">
      <c r="A2" s="93" t="s">
        <v>176</v>
      </c>
      <c r="B2" s="93"/>
      <c r="C2" s="93"/>
      <c r="D2" s="93"/>
      <c r="E2" s="34" t="str">
        <f>IF(G10 = 0, "To be assessed", IF(AND(G10 &gt;= 0.01, G10 &lt;= 0.76), "Not compliant", IF(AND(G10 &gt;=0.77, G10 &lt;= 0.87), "Partially compliant", IF(AND(G10 &gt; 0.88, G10 &lt;= 1), "Compliant", ""))))</f>
        <v>To be assessed</v>
      </c>
      <c r="F2" s="48"/>
      <c r="G2" s="48"/>
      <c r="H2" s="48"/>
      <c r="I2" s="48"/>
    </row>
    <row r="3" spans="1:9" s="37" customFormat="1" ht="18.5" thickTop="1" x14ac:dyDescent="0.4">
      <c r="A3" s="38" t="s">
        <v>37</v>
      </c>
      <c r="B3" s="6"/>
      <c r="C3" s="7" t="s">
        <v>36</v>
      </c>
      <c r="D3" s="6" t="s">
        <v>38</v>
      </c>
      <c r="E3" s="6" t="s">
        <v>39</v>
      </c>
      <c r="F3" s="35"/>
      <c r="G3" s="36"/>
      <c r="H3" s="36"/>
      <c r="I3" s="36"/>
    </row>
    <row r="4" spans="1:9" ht="45" customHeight="1" x14ac:dyDescent="0.3">
      <c r="A4" s="40" t="s">
        <v>153</v>
      </c>
      <c r="B4" s="42" t="s">
        <v>177</v>
      </c>
      <c r="C4" s="19"/>
      <c r="D4" s="25"/>
      <c r="E4" s="25"/>
      <c r="F4" s="11">
        <f>IF(C4="Compliant",3,IF(C4="Partially Compliant",2,IF(C4="Not Compliant",1,IF(C4="Exempt",3,IF(C4="Not applicable",3,0)))))</f>
        <v>0</v>
      </c>
    </row>
    <row r="5" spans="1:9" x14ac:dyDescent="0.3">
      <c r="A5" s="39"/>
      <c r="B5" s="44"/>
      <c r="D5" s="24"/>
      <c r="E5" s="24"/>
    </row>
    <row r="6" spans="1:9" ht="45" customHeight="1" x14ac:dyDescent="0.3">
      <c r="A6" s="40" t="s">
        <v>156</v>
      </c>
      <c r="B6" s="42" t="s">
        <v>178</v>
      </c>
      <c r="C6" s="19"/>
      <c r="D6" s="25"/>
      <c r="E6" s="25"/>
      <c r="F6" s="11">
        <f t="shared" ref="F6" si="0">IF(C6="Compliant",3,IF(C6="Partially Compliant",2,IF(C6="Not Compliant",1,IF(C6="Exempt",3,IF(C6="Not applicable",3,0)))))</f>
        <v>0</v>
      </c>
    </row>
    <row r="7" spans="1:9" x14ac:dyDescent="0.3">
      <c r="A7" s="39"/>
      <c r="B7" s="44"/>
      <c r="D7" s="24"/>
      <c r="E7" s="24"/>
    </row>
    <row r="8" spans="1:9" ht="45" customHeight="1" x14ac:dyDescent="0.3">
      <c r="A8" s="40" t="s">
        <v>157</v>
      </c>
      <c r="B8" s="42" t="s">
        <v>179</v>
      </c>
      <c r="C8" s="19"/>
      <c r="D8" s="25"/>
      <c r="E8" s="25"/>
      <c r="F8" s="11">
        <f t="shared" ref="F8" si="1">IF(C8="Compliant",3,IF(C8="Partially Compliant",2,IF(C8="Not Compliant",1,IF(C8="Exempt",3,IF(C8="Not applicable",3,0)))))</f>
        <v>0</v>
      </c>
    </row>
    <row r="9" spans="1:9" x14ac:dyDescent="0.3">
      <c r="A9" s="10"/>
      <c r="B9" s="10"/>
    </row>
    <row r="10" spans="1:9" s="12" customFormat="1" x14ac:dyDescent="0.3">
      <c r="C10" s="21"/>
      <c r="E10" s="13" t="s">
        <v>40</v>
      </c>
      <c r="F10" s="11">
        <f>SUM(F4:F9)</f>
        <v>0</v>
      </c>
      <c r="G10" s="14">
        <f>F10/9</f>
        <v>0</v>
      </c>
      <c r="H10" s="12">
        <f>COUNTA(C4:C8)</f>
        <v>0</v>
      </c>
    </row>
  </sheetData>
  <sheetProtection algorithmName="SHA-512" hashValue="XnF4/bRLVTl8E/L7HerPzRUUXLx5RicuHUA+rzrnuWGvFYLGjLavv/eiclbdiYhX9bDt9iDSeDBPjUYrmHhpug==" saltValue="gK51Wa5T5v46ISCsK/lkDw==" spinCount="100000" sheet="1" formatCells="0" formatColumns="0" formatRows="0" insertColumns="0" insertRows="0" insertHyperlinks="0" deleteColumns="0" deleteRows="0" selectLockedCells="1" sort="0" autoFilter="0" pivotTables="0"/>
  <mergeCells count="2">
    <mergeCell ref="A1:D1"/>
    <mergeCell ref="A2:D2"/>
  </mergeCells>
  <conditionalFormatting sqref="C4">
    <cfRule type="cellIs" dxfId="50" priority="14" operator="equal">
      <formula>"Partially Compliant"</formula>
    </cfRule>
  </conditionalFormatting>
  <conditionalFormatting sqref="C4:C8">
    <cfRule type="cellIs" dxfId="49" priority="1" operator="equal">
      <formula>"Not Applicable"</formula>
    </cfRule>
    <cfRule type="cellIs" dxfId="48" priority="2" operator="equal">
      <formula>"Exempt"</formula>
    </cfRule>
    <cfRule type="cellIs" dxfId="47" priority="3" operator="equal">
      <formula>"Not Compliant"</formula>
    </cfRule>
    <cfRule type="cellIs" dxfId="46" priority="5" operator="equal">
      <formula>"Compliant"</formula>
    </cfRule>
  </conditionalFormatting>
  <conditionalFormatting sqref="C5 C7">
    <cfRule type="cellIs" dxfId="45" priority="85" operator="equal">
      <formula>"Partially Compliant"</formula>
    </cfRule>
  </conditionalFormatting>
  <conditionalFormatting sqref="C6">
    <cfRule type="cellIs" dxfId="44" priority="9" operator="equal">
      <formula>"Partially Compliant"</formula>
    </cfRule>
  </conditionalFormatting>
  <conditionalFormatting sqref="C8">
    <cfRule type="cellIs" dxfId="43" priority="4" operator="equal">
      <formula>"Partially Compliant"</formula>
    </cfRule>
  </conditionalFormatting>
  <conditionalFormatting sqref="E2">
    <cfRule type="cellIs" dxfId="42" priority="63" operator="equal">
      <formula>"To be assessed"</formula>
    </cfRule>
    <cfRule type="cellIs" dxfId="41" priority="64" operator="equal">
      <formula>"Compliant"</formula>
    </cfRule>
    <cfRule type="cellIs" dxfId="40" priority="65" operator="equal">
      <formula>"Partially Compliant"</formula>
    </cfRule>
    <cfRule type="cellIs" dxfId="39" priority="66" operator="equal">
      <formula>"Not Compliant"</formula>
    </cfRule>
  </conditionalFormatting>
  <pageMargins left="0.7" right="0.7" top="0.75" bottom="0.75" header="0.3" footer="0.3"/>
  <headerFooter>
    <oddHeader>&amp;C&amp;"Calibri"&amp;10&amp;K000000 OFFICIAL&amp;1#_x000D_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18BBA4F-67F3-4FDA-9053-100A58AFB7E8}">
          <x14:formula1>
            <xm:f>Lists!$A$1:$A$5</xm:f>
          </x14:formula1>
          <xm:sqref>C4 C6 C8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EDBC2-516E-4095-A0E6-0F701A3240E2}">
  <sheetPr codeName="Sheet5"/>
  <dimension ref="A1:H9"/>
  <sheetViews>
    <sheetView zoomScaleNormal="100" workbookViewId="0">
      <pane ySplit="3" topLeftCell="A4" activePane="bottomLeft" state="frozen"/>
      <selection pane="bottomLeft" activeCell="C4" sqref="C4"/>
    </sheetView>
  </sheetViews>
  <sheetFormatPr defaultColWidth="9" defaultRowHeight="14" x14ac:dyDescent="0.3"/>
  <cols>
    <col min="1" max="1" width="9.58203125" style="5" customWidth="1"/>
    <col min="2" max="2" width="66.58203125" style="5" customWidth="1"/>
    <col min="3" max="3" width="22.33203125" style="20" bestFit="1" customWidth="1"/>
    <col min="4" max="5" width="52.58203125" style="5" customWidth="1"/>
    <col min="6" max="6" width="9" style="11"/>
    <col min="7" max="16384" width="9" style="5"/>
  </cols>
  <sheetData>
    <row r="1" spans="1:8" s="33" customFormat="1" ht="20.5" thickBot="1" x14ac:dyDescent="0.45">
      <c r="A1" s="91" t="s">
        <v>33</v>
      </c>
      <c r="B1" s="91"/>
      <c r="C1" s="91"/>
      <c r="D1" s="91"/>
      <c r="E1" s="30" t="s">
        <v>36</v>
      </c>
      <c r="F1" s="31"/>
    </row>
    <row r="2" spans="1:8" s="37" customFormat="1" ht="55" customHeight="1" thickTop="1" thickBot="1" x14ac:dyDescent="0.4">
      <c r="A2" s="92" t="s">
        <v>180</v>
      </c>
      <c r="B2" s="92"/>
      <c r="C2" s="92"/>
      <c r="D2" s="92"/>
      <c r="E2" s="34" t="str">
        <f>IF(G9 = 0, "To be assessed", IF(AND(G9 &gt;= 0.01, G9 &lt;= 0.59), "Not compliant", IF(AND(G9 &gt;=0.6, G9 &lt;= 0.81), "Partially compliant", IF(AND(G9 &gt; 0.82, G9 &lt;= 1), "Compliant", ""))))</f>
        <v>To be assessed</v>
      </c>
      <c r="F2" s="35"/>
    </row>
    <row r="3" spans="1:8" s="37" customFormat="1" ht="18.5" thickTop="1" x14ac:dyDescent="0.4">
      <c r="A3" s="38" t="s">
        <v>37</v>
      </c>
      <c r="B3" s="38"/>
      <c r="C3" s="7" t="s">
        <v>36</v>
      </c>
      <c r="D3" s="6" t="s">
        <v>38</v>
      </c>
      <c r="E3" s="6" t="s">
        <v>39</v>
      </c>
      <c r="F3" s="35"/>
    </row>
    <row r="4" spans="1:8" ht="45" customHeight="1" x14ac:dyDescent="0.3">
      <c r="A4" s="40" t="s">
        <v>153</v>
      </c>
      <c r="B4" s="42" t="s">
        <v>181</v>
      </c>
      <c r="C4" s="19"/>
      <c r="D4" s="23"/>
      <c r="E4" s="25"/>
      <c r="F4" s="11">
        <f>IF(C4="Compliant",3,IF(C4="Partially Compliant",2,IF(C4="Not Compliant",1,IF(C4="Exempt",3,IF(C4="Not applicable",3,0)))))</f>
        <v>0</v>
      </c>
    </row>
    <row r="5" spans="1:8" x14ac:dyDescent="0.3">
      <c r="A5" s="10"/>
      <c r="B5" s="10"/>
      <c r="D5" s="24"/>
      <c r="E5" s="24"/>
    </row>
    <row r="6" spans="1:8" ht="45" customHeight="1" x14ac:dyDescent="0.3">
      <c r="A6" s="40" t="s">
        <v>156</v>
      </c>
      <c r="B6" s="42" t="s">
        <v>182</v>
      </c>
      <c r="C6" s="19"/>
      <c r="D6" s="25"/>
      <c r="E6" s="25"/>
      <c r="F6" s="11">
        <f t="shared" ref="F6" si="0">IF(C6="Compliant",3,IF(C6="Partially Compliant",2,IF(C6="Not Compliant",1,IF(C6="Exempt",3,IF(C6="Not applicable",3,0)))))</f>
        <v>0</v>
      </c>
    </row>
    <row r="7" spans="1:8" x14ac:dyDescent="0.3">
      <c r="A7" s="10"/>
      <c r="B7" s="10"/>
    </row>
    <row r="8" spans="1:8" x14ac:dyDescent="0.3">
      <c r="A8" s="10"/>
      <c r="B8" s="10"/>
    </row>
    <row r="9" spans="1:8" s="12" customFormat="1" x14ac:dyDescent="0.3">
      <c r="C9" s="21"/>
      <c r="E9" s="13" t="s">
        <v>40</v>
      </c>
      <c r="F9" s="11">
        <f>SUM(F4:F8)</f>
        <v>0</v>
      </c>
      <c r="G9" s="14">
        <f>F9/6</f>
        <v>0</v>
      </c>
      <c r="H9" s="12">
        <f>COUNTA(C4:C6)</f>
        <v>0</v>
      </c>
    </row>
  </sheetData>
  <sheetProtection algorithmName="SHA-512" hashValue="kgpF9gK1bBinRRKiDlnYqGjBGERqDWtO3311P2GeG3L/IFBblLxWLi30swul6ba/AhBfQ3gfzXQDg/smpReZ2g==" saltValue="un4ACPu0Uzym5g3SMzYLkA==" spinCount="100000" sheet="1" formatCells="0" formatColumns="0" formatRows="0" insertColumns="0" insertRows="0" insertHyperlinks="0" deleteColumns="0" deleteRows="0" selectLockedCells="1" sort="0" autoFilter="0" pivotTables="0"/>
  <mergeCells count="2">
    <mergeCell ref="A1:D1"/>
    <mergeCell ref="A2:D2"/>
  </mergeCells>
  <conditionalFormatting sqref="C4">
    <cfRule type="cellIs" dxfId="38" priority="9" operator="equal">
      <formula>"Partially Compliant"</formula>
    </cfRule>
  </conditionalFormatting>
  <conditionalFormatting sqref="C4:C6">
    <cfRule type="cellIs" dxfId="37" priority="1" operator="equal">
      <formula>"Not Applicable"</formula>
    </cfRule>
    <cfRule type="cellIs" dxfId="36" priority="2" operator="equal">
      <formula>"Exempt"</formula>
    </cfRule>
    <cfRule type="cellIs" dxfId="35" priority="3" operator="equal">
      <formula>"Not Compliant"</formula>
    </cfRule>
    <cfRule type="cellIs" dxfId="34" priority="5" operator="equal">
      <formula>"Compliant"</formula>
    </cfRule>
  </conditionalFormatting>
  <conditionalFormatting sqref="C5">
    <cfRule type="cellIs" dxfId="33" priority="68" operator="equal">
      <formula>"Partially Compliant"</formula>
    </cfRule>
  </conditionalFormatting>
  <conditionalFormatting sqref="C6">
    <cfRule type="cellIs" dxfId="32" priority="4" operator="equal">
      <formula>"Partially Compliant"</formula>
    </cfRule>
  </conditionalFormatting>
  <conditionalFormatting sqref="E2">
    <cfRule type="cellIs" dxfId="31" priority="51" operator="equal">
      <formula>"To be assessed"</formula>
    </cfRule>
    <cfRule type="cellIs" dxfId="30" priority="52" operator="equal">
      <formula>"Compliant"</formula>
    </cfRule>
    <cfRule type="cellIs" dxfId="29" priority="53" operator="equal">
      <formula>"Partially Compliant"</formula>
    </cfRule>
    <cfRule type="cellIs" dxfId="28" priority="54" operator="equal">
      <formula>"Not Compliant"</formula>
    </cfRule>
  </conditionalFormatting>
  <pageMargins left="0.7" right="0.7" top="0.75" bottom="0.75" header="0.3" footer="0.3"/>
  <headerFooter>
    <oddHeader>&amp;C&amp;"Calibri"&amp;10&amp;K000000 OFFICIAL&amp;1#_x000D_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BABC1C0-6B80-441B-A92B-83E4F0676301}">
          <x14:formula1>
            <xm:f>Lists!$A$1:$A$5</xm:f>
          </x14:formula1>
          <xm:sqref>C4 C6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B63C0-BD4F-458C-8ABA-3E1F9D04737E}">
  <sheetPr codeName="Sheet6"/>
  <dimension ref="A1:J10"/>
  <sheetViews>
    <sheetView zoomScaleNormal="100" workbookViewId="0">
      <pane ySplit="3" topLeftCell="A4" activePane="bottomLeft" state="frozen"/>
      <selection pane="bottomLeft" activeCell="C4" sqref="C4"/>
    </sheetView>
  </sheetViews>
  <sheetFormatPr defaultColWidth="9" defaultRowHeight="14" x14ac:dyDescent="0.3"/>
  <cols>
    <col min="1" max="1" width="9.58203125" style="5" customWidth="1"/>
    <col min="2" max="2" width="66.58203125" style="5" customWidth="1"/>
    <col min="3" max="3" width="22.33203125" style="20" bestFit="1" customWidth="1"/>
    <col min="4" max="5" width="52.58203125" style="5" customWidth="1"/>
    <col min="6" max="6" width="9" style="11"/>
    <col min="7" max="10" width="9" style="12"/>
    <col min="11" max="16384" width="9" style="5"/>
  </cols>
  <sheetData>
    <row r="1" spans="1:10" s="33" customFormat="1" ht="20.5" thickBot="1" x14ac:dyDescent="0.45">
      <c r="A1" s="91" t="s">
        <v>34</v>
      </c>
      <c r="B1" s="91"/>
      <c r="C1" s="91"/>
      <c r="D1" s="91"/>
      <c r="E1" s="30" t="s">
        <v>36</v>
      </c>
      <c r="F1" s="31"/>
      <c r="G1" s="32"/>
      <c r="H1" s="32"/>
      <c r="I1" s="32"/>
      <c r="J1" s="32"/>
    </row>
    <row r="2" spans="1:10" s="37" customFormat="1" ht="55" customHeight="1" thickTop="1" thickBot="1" x14ac:dyDescent="0.4">
      <c r="A2" s="92" t="s">
        <v>183</v>
      </c>
      <c r="B2" s="92"/>
      <c r="C2" s="92"/>
      <c r="D2" s="92"/>
      <c r="E2" s="34" t="str">
        <f>IF(G10 = 0, "To be assessed", IF(AND(G10 &gt;= 0.01, G10 &lt;= 0.76), "Not compliant", IF(AND(G10 &gt;=0.77, G10 &lt;= 0.87), "Partially compliant", IF(AND(G10 &gt; 0.88, G10 &lt;= 1), "Compliant", ""))))</f>
        <v>To be assessed</v>
      </c>
      <c r="F2" s="35"/>
      <c r="G2" s="36"/>
      <c r="H2" s="36"/>
      <c r="I2" s="36"/>
      <c r="J2" s="36"/>
    </row>
    <row r="3" spans="1:10" s="37" customFormat="1" ht="18.5" thickTop="1" x14ac:dyDescent="0.4">
      <c r="A3" s="38" t="s">
        <v>37</v>
      </c>
      <c r="B3" s="6"/>
      <c r="C3" s="7" t="s">
        <v>36</v>
      </c>
      <c r="D3" s="6" t="s">
        <v>38</v>
      </c>
      <c r="E3" s="6" t="s">
        <v>39</v>
      </c>
      <c r="F3" s="35"/>
      <c r="G3" s="36"/>
      <c r="H3" s="36"/>
      <c r="I3" s="36"/>
      <c r="J3" s="36"/>
    </row>
    <row r="4" spans="1:10" ht="45" customHeight="1" x14ac:dyDescent="0.3">
      <c r="A4" s="40" t="s">
        <v>153</v>
      </c>
      <c r="B4" s="63" t="s">
        <v>187</v>
      </c>
      <c r="C4" s="19"/>
      <c r="D4" s="25"/>
      <c r="E4" s="25"/>
      <c r="F4" s="11">
        <f>IF(C4="Compliant",3,IF(C4="Partially Compliant",2,IF(C4="Not Compliant",1,IF(C4="Exempt",3,IF(C4="Not applicable",3,0)))))</f>
        <v>0</v>
      </c>
    </row>
    <row r="5" spans="1:10" x14ac:dyDescent="0.3">
      <c r="A5" s="39"/>
      <c r="B5" s="10"/>
      <c r="D5" s="24"/>
      <c r="E5" s="24"/>
    </row>
    <row r="6" spans="1:10" ht="62.15" customHeight="1" x14ac:dyDescent="0.3">
      <c r="A6" s="40" t="s">
        <v>156</v>
      </c>
      <c r="B6" s="63" t="s">
        <v>189</v>
      </c>
      <c r="C6" s="19"/>
      <c r="D6" s="25"/>
      <c r="E6" s="25"/>
      <c r="F6" s="11">
        <f t="shared" ref="F6:F8" si="0">IF(C6="Compliant",3,IF(C6="Partially Compliant",2,IF(C6="Not Compliant",1,IF(C6="Exempt",3,IF(C6="Not applicable",3,0)))))</f>
        <v>0</v>
      </c>
    </row>
    <row r="7" spans="1:10" x14ac:dyDescent="0.3">
      <c r="A7" s="39"/>
      <c r="B7" s="10"/>
      <c r="D7" s="24"/>
      <c r="E7" s="24"/>
    </row>
    <row r="8" spans="1:10" ht="62.15" customHeight="1" x14ac:dyDescent="0.3">
      <c r="A8" s="40" t="s">
        <v>157</v>
      </c>
      <c r="B8" s="64" t="s">
        <v>188</v>
      </c>
      <c r="C8" s="19"/>
      <c r="D8" s="23"/>
      <c r="E8" s="25"/>
      <c r="F8" s="11">
        <f t="shared" si="0"/>
        <v>0</v>
      </c>
    </row>
    <row r="9" spans="1:10" x14ac:dyDescent="0.3">
      <c r="A9" s="10"/>
      <c r="B9" s="10"/>
    </row>
    <row r="10" spans="1:10" s="12" customFormat="1" x14ac:dyDescent="0.3">
      <c r="C10" s="21"/>
      <c r="E10" s="13" t="s">
        <v>40</v>
      </c>
      <c r="F10" s="11">
        <f>SUM(F4:F9)</f>
        <v>0</v>
      </c>
      <c r="G10" s="14">
        <f>F10/9</f>
        <v>0</v>
      </c>
      <c r="H10" s="12">
        <f>COUNTA(C4:C8)</f>
        <v>0</v>
      </c>
    </row>
  </sheetData>
  <sheetProtection algorithmName="SHA-512" hashValue="Ns7saL4cHCY+gQ1JVxjrfRNPfkI1U0c07gw6Cyq8gUJaGAv0IvtsdDm+hmydX57frUUqyZzmz2z9vA0WetoUNA==" saltValue="D/kjkKLdvQtXYQTiQOiflA==" spinCount="100000" sheet="1" formatCells="0" formatColumns="0" formatRows="0" insertColumns="0" insertRows="0" insertHyperlinks="0" deleteColumns="0" deleteRows="0" selectLockedCells="1" sort="0" autoFilter="0" pivotTables="0"/>
  <mergeCells count="2">
    <mergeCell ref="A1:D1"/>
    <mergeCell ref="A2:D2"/>
  </mergeCells>
  <conditionalFormatting sqref="C4">
    <cfRule type="cellIs" dxfId="27" priority="14" operator="equal">
      <formula>"Partially Compliant"</formula>
    </cfRule>
  </conditionalFormatting>
  <conditionalFormatting sqref="C4:C8">
    <cfRule type="cellIs" dxfId="26" priority="1" operator="equal">
      <formula>"Not Applicable"</formula>
    </cfRule>
    <cfRule type="cellIs" dxfId="25" priority="2" operator="equal">
      <formula>"Exempt"</formula>
    </cfRule>
    <cfRule type="cellIs" dxfId="24" priority="3" operator="equal">
      <formula>"Not Compliant"</formula>
    </cfRule>
    <cfRule type="cellIs" dxfId="23" priority="5" operator="equal">
      <formula>"Compliant"</formula>
    </cfRule>
  </conditionalFormatting>
  <conditionalFormatting sqref="C5 C7">
    <cfRule type="cellIs" dxfId="22" priority="160" operator="equal">
      <formula>"Partially Compliant"</formula>
    </cfRule>
  </conditionalFormatting>
  <conditionalFormatting sqref="C6">
    <cfRule type="cellIs" dxfId="21" priority="9" operator="equal">
      <formula>"Partially Compliant"</formula>
    </cfRule>
  </conditionalFormatting>
  <conditionalFormatting sqref="C8">
    <cfRule type="cellIs" dxfId="20" priority="4" operator="equal">
      <formula>"Partially Compliant"</formula>
    </cfRule>
  </conditionalFormatting>
  <conditionalFormatting sqref="E2">
    <cfRule type="cellIs" dxfId="19" priority="103" operator="equal">
      <formula>"To be assessed"</formula>
    </cfRule>
    <cfRule type="cellIs" dxfId="18" priority="104" operator="equal">
      <formula>"Compliant"</formula>
    </cfRule>
    <cfRule type="cellIs" dxfId="17" priority="105" operator="equal">
      <formula>"Partially Compliant"</formula>
    </cfRule>
    <cfRule type="cellIs" dxfId="16" priority="106" operator="equal">
      <formula>"Not Compliant"</formula>
    </cfRule>
  </conditionalFormatting>
  <pageMargins left="0.7" right="0.7" top="0.75" bottom="0.75" header="0.3" footer="0.3"/>
  <headerFooter>
    <oddHeader>&amp;C&amp;"Calibri"&amp;10&amp;K000000 OFFICIAL&amp;1#_x000D_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74D26D6-E58A-4DB2-A88F-A0C20ADBD2A1}">
          <x14:formula1>
            <xm:f>Lists!$A$1:$A$5</xm:f>
          </x14:formula1>
          <xm:sqref>C4 C6 C8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79ED6-7B60-46F5-BD06-A11DE6518DF0}">
  <sheetPr codeName="Sheet7"/>
  <dimension ref="A1:H18"/>
  <sheetViews>
    <sheetView zoomScaleNormal="100" workbookViewId="0">
      <pane ySplit="3" topLeftCell="A4" activePane="bottomLeft" state="frozen"/>
      <selection pane="bottomLeft" activeCell="C4" sqref="C4"/>
    </sheetView>
  </sheetViews>
  <sheetFormatPr defaultColWidth="9" defaultRowHeight="14" x14ac:dyDescent="0.3"/>
  <cols>
    <col min="1" max="1" width="9.58203125" style="5" customWidth="1"/>
    <col min="2" max="2" width="66.58203125" style="5" customWidth="1"/>
    <col min="3" max="3" width="22.33203125" style="20" bestFit="1" customWidth="1"/>
    <col min="4" max="5" width="52.58203125" style="5" customWidth="1"/>
    <col min="6" max="6" width="9" style="11"/>
    <col min="7" max="16384" width="9" style="5"/>
  </cols>
  <sheetData>
    <row r="1" spans="1:6" s="33" customFormat="1" ht="20.5" thickBot="1" x14ac:dyDescent="0.45">
      <c r="A1" s="91" t="s">
        <v>35</v>
      </c>
      <c r="B1" s="91"/>
      <c r="C1" s="91"/>
      <c r="D1" s="91"/>
      <c r="E1" s="30" t="s">
        <v>36</v>
      </c>
      <c r="F1" s="31"/>
    </row>
    <row r="2" spans="1:6" s="37" customFormat="1" ht="55" customHeight="1" thickTop="1" thickBot="1" x14ac:dyDescent="0.4">
      <c r="A2" s="92" t="s">
        <v>184</v>
      </c>
      <c r="B2" s="92"/>
      <c r="C2" s="92"/>
      <c r="D2" s="92"/>
      <c r="E2" s="34" t="str">
        <f>IF(G18 = 0, "To be assessed", IF(AND(G18 &gt;= 0.01, G18 &lt;= 0.89), "Not compliant", IF(AND(G18 &gt;=0.9, G18 &lt;= 0.95), "Partially compliant", IF(AND(G18 &gt; 0.95, G18 &lt;= 1), "Compliant", ""))))</f>
        <v>To be assessed</v>
      </c>
      <c r="F2" s="35"/>
    </row>
    <row r="3" spans="1:6" s="37" customFormat="1" ht="18.5" thickTop="1" x14ac:dyDescent="0.4">
      <c r="A3" s="38" t="s">
        <v>37</v>
      </c>
      <c r="B3" s="6"/>
      <c r="C3" s="7" t="s">
        <v>36</v>
      </c>
      <c r="D3" s="6" t="s">
        <v>38</v>
      </c>
      <c r="E3" s="7" t="s">
        <v>39</v>
      </c>
      <c r="F3" s="35"/>
    </row>
    <row r="4" spans="1:6" s="44" customFormat="1" ht="45" customHeight="1" x14ac:dyDescent="0.3">
      <c r="A4" s="40" t="s">
        <v>153</v>
      </c>
      <c r="B4" s="42" t="s">
        <v>190</v>
      </c>
      <c r="C4" s="19"/>
      <c r="D4" s="43"/>
      <c r="E4" s="45"/>
      <c r="F4" s="41">
        <f>IF(C4="Compliant",3,IF(C4="Partially Compliant",2,IF(C4="Not Compliant",1,IF(C4="Exempt",3,IF(C4="Not applicable",3,0)))))</f>
        <v>0</v>
      </c>
    </row>
    <row r="5" spans="1:6" x14ac:dyDescent="0.3">
      <c r="A5" s="10"/>
      <c r="B5" s="10"/>
      <c r="D5" s="24"/>
      <c r="E5" s="24"/>
    </row>
    <row r="6" spans="1:6" s="44" customFormat="1" ht="45" customHeight="1" x14ac:dyDescent="0.3">
      <c r="A6" s="40" t="s">
        <v>156</v>
      </c>
      <c r="B6" s="42" t="s">
        <v>191</v>
      </c>
      <c r="C6" s="19"/>
      <c r="D6" s="43"/>
      <c r="E6" s="45"/>
      <c r="F6" s="41">
        <f t="shared" ref="F6:F16" si="0">IF(C6="Compliant",3,IF(C6="Partially Compliant",2,IF(C6="Not Compliant",1,IF(C6="Exempt",3,IF(C6="Not applicable",3,0)))))</f>
        <v>0</v>
      </c>
    </row>
    <row r="7" spans="1:6" x14ac:dyDescent="0.3">
      <c r="A7" s="10"/>
      <c r="B7" s="10"/>
      <c r="D7" s="24"/>
      <c r="E7" s="24"/>
    </row>
    <row r="8" spans="1:6" s="44" customFormat="1" ht="45" customHeight="1" x14ac:dyDescent="0.3">
      <c r="A8" s="40" t="s">
        <v>157</v>
      </c>
      <c r="B8" s="42" t="s">
        <v>192</v>
      </c>
      <c r="C8" s="19"/>
      <c r="D8" s="43"/>
      <c r="E8" s="45"/>
      <c r="F8" s="41">
        <f t="shared" ref="F8" si="1">IF(C8="Compliant",3,IF(C8="Partially Compliant",2,IF(C8="Not Compliant",1,IF(C8="Exempt",3,IF(C8="Not applicable",3,0)))))</f>
        <v>0</v>
      </c>
    </row>
    <row r="9" spans="1:6" x14ac:dyDescent="0.3">
      <c r="A9" s="10"/>
      <c r="B9" s="10"/>
      <c r="D9" s="24"/>
      <c r="E9" s="24"/>
    </row>
    <row r="10" spans="1:6" ht="298" customHeight="1" x14ac:dyDescent="0.3">
      <c r="A10" s="40" t="s">
        <v>158</v>
      </c>
      <c r="B10" s="42" t="s">
        <v>196</v>
      </c>
      <c r="C10" s="19"/>
      <c r="D10" s="25"/>
      <c r="E10" s="25"/>
      <c r="F10" s="11">
        <f t="shared" ref="F10" si="2">IF(C10="Compliant",3,IF(C10="Partially Compliant",2,IF(C10="Not Compliant",1,IF(C10="Exempt",3,IF(C10="Not applicable",3,0)))))</f>
        <v>0</v>
      </c>
    </row>
    <row r="11" spans="1:6" x14ac:dyDescent="0.3">
      <c r="A11" s="10"/>
      <c r="B11" s="10"/>
      <c r="D11" s="24"/>
      <c r="E11" s="24"/>
    </row>
    <row r="12" spans="1:6" ht="45" customHeight="1" x14ac:dyDescent="0.3">
      <c r="A12" s="40" t="s">
        <v>185</v>
      </c>
      <c r="B12" s="42" t="s">
        <v>193</v>
      </c>
      <c r="C12" s="19"/>
      <c r="D12" s="23"/>
      <c r="E12" s="25"/>
      <c r="F12" s="11">
        <f t="shared" ref="F12" si="3">IF(C12="Compliant",3,IF(C12="Partially Compliant",2,IF(C12="Not Compliant",1,IF(C12="Exempt",3,IF(C12="Not applicable",3,0)))))</f>
        <v>0</v>
      </c>
    </row>
    <row r="13" spans="1:6" x14ac:dyDescent="0.3">
      <c r="A13" s="10"/>
      <c r="B13" s="10"/>
      <c r="D13" s="24"/>
      <c r="E13" s="24"/>
    </row>
    <row r="14" spans="1:6" ht="45" customHeight="1" x14ac:dyDescent="0.3">
      <c r="A14" s="40" t="s">
        <v>165</v>
      </c>
      <c r="B14" s="42" t="s">
        <v>194</v>
      </c>
      <c r="C14" s="19"/>
      <c r="D14" s="23"/>
      <c r="E14" s="23"/>
      <c r="F14" s="11">
        <f t="shared" ref="F14" si="4">IF(C14="Compliant",3,IF(C14="Partially Compliant",2,IF(C14="Not Compliant",1,IF(C14="Exempt",3,IF(C14="Not applicable",3,0)))))</f>
        <v>0</v>
      </c>
    </row>
    <row r="15" spans="1:6" x14ac:dyDescent="0.3">
      <c r="A15" s="10"/>
      <c r="B15" s="10"/>
      <c r="D15" s="24"/>
      <c r="E15" s="24"/>
    </row>
    <row r="16" spans="1:6" ht="45" customHeight="1" x14ac:dyDescent="0.3">
      <c r="A16" s="40" t="s">
        <v>186</v>
      </c>
      <c r="B16" s="42" t="s">
        <v>195</v>
      </c>
      <c r="C16" s="19"/>
      <c r="D16" s="23"/>
      <c r="E16" s="25"/>
      <c r="F16" s="11">
        <f t="shared" si="0"/>
        <v>0</v>
      </c>
    </row>
    <row r="17" spans="1:8" x14ac:dyDescent="0.3">
      <c r="A17" s="10"/>
      <c r="B17" s="10"/>
    </row>
    <row r="18" spans="1:8" s="12" customFormat="1" x14ac:dyDescent="0.3">
      <c r="C18" s="21"/>
      <c r="E18" s="13" t="s">
        <v>40</v>
      </c>
      <c r="F18" s="11">
        <f>SUM(F4:F17)</f>
        <v>0</v>
      </c>
      <c r="G18" s="14">
        <f>F18/21</f>
        <v>0</v>
      </c>
      <c r="H18" s="12">
        <f>COUNTA(C4:C16)</f>
        <v>0</v>
      </c>
    </row>
  </sheetData>
  <sheetProtection algorithmName="SHA-512" hashValue="6ZKLs6gb8yGU62qtd/0FW+5oP9/y6Sg3v1ZmE2tY6fDl7Pg6pLnqxXITVQ4qyV4Op98B13mlTaGcOE7IxGUhBA==" saltValue="Gomii0XyIBxDtmGgUoyV/A==" spinCount="100000" sheet="1" formatCells="0" formatColumns="0" formatRows="0" insertColumns="0" insertRows="0" insertHyperlinks="0" deleteColumns="0" deleteRows="0" selectLockedCells="1" sort="0" autoFilter="0" pivotTables="0"/>
  <mergeCells count="2">
    <mergeCell ref="A1:D1"/>
    <mergeCell ref="A2:D2"/>
  </mergeCells>
  <conditionalFormatting sqref="C4">
    <cfRule type="cellIs" dxfId="15" priority="34" operator="equal">
      <formula>"Partially Compliant"</formula>
    </cfRule>
  </conditionalFormatting>
  <conditionalFormatting sqref="C4:C16">
    <cfRule type="cellIs" dxfId="14" priority="1" operator="equal">
      <formula>"Not Applicable"</formula>
    </cfRule>
    <cfRule type="cellIs" dxfId="13" priority="2" operator="equal">
      <formula>"Exempt"</formula>
    </cfRule>
    <cfRule type="cellIs" dxfId="12" priority="3" operator="equal">
      <formula>"Not Compliant"</formula>
    </cfRule>
    <cfRule type="cellIs" dxfId="11" priority="5" operator="equal">
      <formula>"Compliant"</formula>
    </cfRule>
  </conditionalFormatting>
  <conditionalFormatting sqref="C5 C7 C9 C11 C13 C15">
    <cfRule type="cellIs" dxfId="10" priority="213" operator="equal">
      <formula>"Partially Compliant"</formula>
    </cfRule>
  </conditionalFormatting>
  <conditionalFormatting sqref="C6">
    <cfRule type="cellIs" dxfId="9" priority="29" operator="equal">
      <formula>"Partially Compliant"</formula>
    </cfRule>
  </conditionalFormatting>
  <conditionalFormatting sqref="C8">
    <cfRule type="cellIs" dxfId="8" priority="24" operator="equal">
      <formula>"Partially Compliant"</formula>
    </cfRule>
  </conditionalFormatting>
  <conditionalFormatting sqref="C10">
    <cfRule type="cellIs" dxfId="7" priority="19" operator="equal">
      <formula>"Partially Compliant"</formula>
    </cfRule>
  </conditionalFormatting>
  <conditionalFormatting sqref="C12">
    <cfRule type="cellIs" dxfId="6" priority="14" operator="equal">
      <formula>"Partially Compliant"</formula>
    </cfRule>
  </conditionalFormatting>
  <conditionalFormatting sqref="C14">
    <cfRule type="cellIs" dxfId="5" priority="9" operator="equal">
      <formula>"Partially Compliant"</formula>
    </cfRule>
  </conditionalFormatting>
  <conditionalFormatting sqref="C16">
    <cfRule type="cellIs" dxfId="4" priority="4" operator="equal">
      <formula>"Partially Compliant"</formula>
    </cfRule>
  </conditionalFormatting>
  <conditionalFormatting sqref="E2">
    <cfRule type="cellIs" dxfId="3" priority="171" operator="equal">
      <formula>"To be assessed"</formula>
    </cfRule>
    <cfRule type="cellIs" dxfId="2" priority="172" operator="equal">
      <formula>"Compliant"</formula>
    </cfRule>
    <cfRule type="cellIs" dxfId="1" priority="173" operator="equal">
      <formula>"Partially Compliant"</formula>
    </cfRule>
    <cfRule type="cellIs" dxfId="0" priority="174" operator="equal">
      <formula>"Not Compliant"</formula>
    </cfRule>
  </conditionalFormatting>
  <pageMargins left="0.7" right="0.7" top="0.75" bottom="0.75" header="0.3" footer="0.3"/>
  <headerFooter>
    <oddHeader>&amp;C&amp;"Calibri"&amp;10&amp;K000000 OFFICIAL&amp;1#_x000D_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288A090-C501-4F15-9D1D-1D4FC740EAD4}">
          <x14:formula1>
            <xm:f>Lists!$A$1:$A$5</xm:f>
          </x14:formula1>
          <xm:sqref>C6 C12 C10 C14 C4 C8 C16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372C8-607C-4024-91E4-E0BA75AA88C6}">
  <sheetPr codeName="Sheet8"/>
  <dimension ref="A1:B5"/>
  <sheetViews>
    <sheetView workbookViewId="0">
      <selection activeCell="B4" sqref="B4"/>
    </sheetView>
  </sheetViews>
  <sheetFormatPr defaultRowHeight="14" x14ac:dyDescent="0.3"/>
  <sheetData>
    <row r="1" spans="1:2" x14ac:dyDescent="0.3">
      <c r="A1" t="s">
        <v>41</v>
      </c>
      <c r="B1" t="s">
        <v>42</v>
      </c>
    </row>
    <row r="2" spans="1:2" x14ac:dyDescent="0.3">
      <c r="A2" t="s">
        <v>43</v>
      </c>
      <c r="B2" t="s">
        <v>44</v>
      </c>
    </row>
    <row r="3" spans="1:2" x14ac:dyDescent="0.3">
      <c r="A3" t="s">
        <v>45</v>
      </c>
      <c r="B3" t="s">
        <v>46</v>
      </c>
    </row>
    <row r="4" spans="1:2" x14ac:dyDescent="0.3">
      <c r="A4" t="s">
        <v>44</v>
      </c>
      <c r="B4" t="s">
        <v>47</v>
      </c>
    </row>
    <row r="5" spans="1:2" x14ac:dyDescent="0.3">
      <c r="A5" t="s">
        <v>47</v>
      </c>
    </row>
  </sheetData>
  <pageMargins left="0.7" right="0.7" top="0.75" bottom="0.75" header="0.3" footer="0.3"/>
  <headerFooter>
    <oddHeader>&amp;C&amp;"Calibri"&amp;10&amp;K000000 OFFICIAL&amp;1#_x000D_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A407C-C960-4452-8423-306922410771}">
  <dimension ref="A1:F91"/>
  <sheetViews>
    <sheetView zoomScaleNormal="100" workbookViewId="0">
      <pane ySplit="3" topLeftCell="A4" activePane="bottomLeft" state="frozen"/>
      <selection pane="bottomLeft" activeCell="C4" sqref="C4"/>
    </sheetView>
  </sheetViews>
  <sheetFormatPr defaultColWidth="9" defaultRowHeight="14" x14ac:dyDescent="0.3"/>
  <cols>
    <col min="1" max="1" width="17.58203125" style="5" bestFit="1" customWidth="1"/>
    <col min="2" max="2" width="68.58203125" style="20" bestFit="1" customWidth="1"/>
    <col min="3" max="3" width="19.33203125" style="29" bestFit="1" customWidth="1"/>
    <col min="4" max="4" width="27" style="28" customWidth="1"/>
    <col min="5" max="5" width="27" style="27" customWidth="1"/>
    <col min="6" max="6" width="40.5" style="5" bestFit="1" customWidth="1"/>
    <col min="7" max="16384" width="9" style="5"/>
  </cols>
  <sheetData>
    <row r="1" spans="1:6" s="33" customFormat="1" ht="25" customHeight="1" thickBot="1" x14ac:dyDescent="0.45">
      <c r="A1" s="72" t="s">
        <v>24</v>
      </c>
      <c r="B1" s="72"/>
      <c r="C1" s="72"/>
      <c r="D1" s="72"/>
      <c r="E1" s="72"/>
      <c r="F1" s="72"/>
    </row>
    <row r="2" spans="1:6" s="33" customFormat="1" ht="37.5" customHeight="1" thickTop="1" x14ac:dyDescent="0.4">
      <c r="A2" s="71" t="s">
        <v>276</v>
      </c>
      <c r="B2" s="70"/>
      <c r="C2" s="70"/>
      <c r="D2" s="70"/>
      <c r="E2" s="70"/>
      <c r="F2" s="70"/>
    </row>
    <row r="3" spans="1:6" s="52" customFormat="1" ht="25" customHeight="1" thickBot="1" x14ac:dyDescent="0.35">
      <c r="A3" s="50" t="s">
        <v>48</v>
      </c>
      <c r="B3" s="50" t="s">
        <v>49</v>
      </c>
      <c r="C3" s="50" t="s">
        <v>50</v>
      </c>
      <c r="D3" s="51" t="s">
        <v>221</v>
      </c>
      <c r="E3" s="51" t="s">
        <v>222</v>
      </c>
      <c r="F3" s="50" t="s">
        <v>39</v>
      </c>
    </row>
    <row r="4" spans="1:6" s="26" customFormat="1" ht="20.149999999999999" customHeight="1" thickTop="1" x14ac:dyDescent="0.3">
      <c r="A4" s="65" t="s">
        <v>52</v>
      </c>
      <c r="B4" s="66" t="s">
        <v>53</v>
      </c>
      <c r="C4" s="54"/>
      <c r="D4" s="55">
        <v>0</v>
      </c>
      <c r="E4" s="55">
        <v>0</v>
      </c>
      <c r="F4" s="56"/>
    </row>
    <row r="5" spans="1:6" s="26" customFormat="1" ht="20.149999999999999" customHeight="1" x14ac:dyDescent="0.3">
      <c r="A5" s="67" t="s">
        <v>223</v>
      </c>
      <c r="B5" s="53" t="s">
        <v>224</v>
      </c>
      <c r="C5" s="57"/>
      <c r="D5" s="58">
        <v>0</v>
      </c>
      <c r="E5" s="58">
        <v>0</v>
      </c>
      <c r="F5" s="59"/>
    </row>
    <row r="6" spans="1:6" s="26" customFormat="1" ht="20.149999999999999" customHeight="1" x14ac:dyDescent="0.3">
      <c r="A6" s="68" t="s">
        <v>225</v>
      </c>
      <c r="B6" s="69" t="s">
        <v>226</v>
      </c>
      <c r="C6" s="60"/>
      <c r="D6" s="61">
        <v>0</v>
      </c>
      <c r="E6" s="61">
        <v>0</v>
      </c>
      <c r="F6" s="62"/>
    </row>
    <row r="7" spans="1:6" s="26" customFormat="1" ht="20.149999999999999" customHeight="1" x14ac:dyDescent="0.3">
      <c r="A7" s="68" t="s">
        <v>227</v>
      </c>
      <c r="B7" s="69" t="s">
        <v>228</v>
      </c>
      <c r="C7" s="60"/>
      <c r="D7" s="61">
        <v>0</v>
      </c>
      <c r="E7" s="61">
        <v>0</v>
      </c>
      <c r="F7" s="62"/>
    </row>
    <row r="8" spans="1:6" s="26" customFormat="1" ht="20.149999999999999" customHeight="1" x14ac:dyDescent="0.3">
      <c r="A8" s="68" t="s">
        <v>229</v>
      </c>
      <c r="B8" s="69" t="s">
        <v>230</v>
      </c>
      <c r="C8" s="60"/>
      <c r="D8" s="61">
        <v>0</v>
      </c>
      <c r="E8" s="61">
        <v>0</v>
      </c>
      <c r="F8" s="62"/>
    </row>
    <row r="9" spans="1:6" s="26" customFormat="1" ht="20.149999999999999" customHeight="1" x14ac:dyDescent="0.3">
      <c r="A9" s="68" t="s">
        <v>55</v>
      </c>
      <c r="B9" s="69" t="s">
        <v>56</v>
      </c>
      <c r="C9" s="60"/>
      <c r="D9" s="61">
        <v>0</v>
      </c>
      <c r="E9" s="61">
        <v>0</v>
      </c>
      <c r="F9" s="62"/>
    </row>
    <row r="10" spans="1:6" s="26" customFormat="1" ht="20.149999999999999" customHeight="1" x14ac:dyDescent="0.3">
      <c r="A10" s="68" t="s">
        <v>231</v>
      </c>
      <c r="B10" s="69" t="s">
        <v>232</v>
      </c>
      <c r="C10" s="60"/>
      <c r="D10" s="61">
        <v>0</v>
      </c>
      <c r="E10" s="61">
        <v>0</v>
      </c>
      <c r="F10" s="62"/>
    </row>
    <row r="11" spans="1:6" s="26" customFormat="1" ht="20.149999999999999" customHeight="1" x14ac:dyDescent="0.3">
      <c r="A11" s="68" t="s">
        <v>58</v>
      </c>
      <c r="B11" s="69" t="s">
        <v>59</v>
      </c>
      <c r="C11" s="60"/>
      <c r="D11" s="61">
        <v>0</v>
      </c>
      <c r="E11" s="61">
        <v>0</v>
      </c>
      <c r="F11" s="62"/>
    </row>
    <row r="12" spans="1:6" s="26" customFormat="1" ht="20.149999999999999" customHeight="1" x14ac:dyDescent="0.3">
      <c r="A12" s="68" t="s">
        <v>60</v>
      </c>
      <c r="B12" s="69" t="s">
        <v>61</v>
      </c>
      <c r="C12" s="60"/>
      <c r="D12" s="61">
        <v>0</v>
      </c>
      <c r="E12" s="61">
        <v>0</v>
      </c>
      <c r="F12" s="62"/>
    </row>
    <row r="13" spans="1:6" s="26" customFormat="1" ht="20.149999999999999" customHeight="1" x14ac:dyDescent="0.3">
      <c r="A13" s="68" t="s">
        <v>233</v>
      </c>
      <c r="B13" s="69" t="s">
        <v>234</v>
      </c>
      <c r="C13" s="60"/>
      <c r="D13" s="61">
        <v>0</v>
      </c>
      <c r="E13" s="61">
        <v>0</v>
      </c>
      <c r="F13" s="62"/>
    </row>
    <row r="14" spans="1:6" s="26" customFormat="1" ht="20.149999999999999" customHeight="1" x14ac:dyDescent="0.3">
      <c r="A14" s="68" t="s">
        <v>62</v>
      </c>
      <c r="B14" s="69" t="s">
        <v>63</v>
      </c>
      <c r="C14" s="60"/>
      <c r="D14" s="61">
        <v>0</v>
      </c>
      <c r="E14" s="61">
        <v>0</v>
      </c>
      <c r="F14" s="62"/>
    </row>
    <row r="15" spans="1:6" s="26" customFormat="1" ht="20.149999999999999" customHeight="1" x14ac:dyDescent="0.3">
      <c r="A15" s="68" t="s">
        <v>64</v>
      </c>
      <c r="B15" s="69" t="s">
        <v>65</v>
      </c>
      <c r="C15" s="60"/>
      <c r="D15" s="61">
        <v>0</v>
      </c>
      <c r="E15" s="61">
        <v>0</v>
      </c>
      <c r="F15" s="62"/>
    </row>
    <row r="16" spans="1:6" s="26" customFormat="1" ht="20.149999999999999" customHeight="1" x14ac:dyDescent="0.3">
      <c r="A16" s="68" t="s">
        <v>235</v>
      </c>
      <c r="B16" s="69" t="s">
        <v>236</v>
      </c>
      <c r="C16" s="60"/>
      <c r="D16" s="61">
        <v>0</v>
      </c>
      <c r="E16" s="61">
        <v>0</v>
      </c>
      <c r="F16" s="62"/>
    </row>
    <row r="17" spans="1:6" s="26" customFormat="1" ht="20.149999999999999" customHeight="1" x14ac:dyDescent="0.3">
      <c r="A17" s="68" t="s">
        <v>66</v>
      </c>
      <c r="B17" s="69" t="s">
        <v>67</v>
      </c>
      <c r="C17" s="60"/>
      <c r="D17" s="61">
        <v>0</v>
      </c>
      <c r="E17" s="61">
        <v>0</v>
      </c>
      <c r="F17" s="62"/>
    </row>
    <row r="18" spans="1:6" s="26" customFormat="1" ht="20.149999999999999" customHeight="1" x14ac:dyDescent="0.3">
      <c r="A18" s="68" t="s">
        <v>68</v>
      </c>
      <c r="B18" s="69" t="s">
        <v>69</v>
      </c>
      <c r="C18" s="60"/>
      <c r="D18" s="61">
        <v>0</v>
      </c>
      <c r="E18" s="61">
        <v>0</v>
      </c>
      <c r="F18" s="62"/>
    </row>
    <row r="19" spans="1:6" s="26" customFormat="1" ht="20.149999999999999" customHeight="1" x14ac:dyDescent="0.3">
      <c r="A19" s="68" t="s">
        <v>70</v>
      </c>
      <c r="B19" s="69" t="s">
        <v>71</v>
      </c>
      <c r="C19" s="60"/>
      <c r="D19" s="61">
        <v>0</v>
      </c>
      <c r="E19" s="61">
        <v>0</v>
      </c>
      <c r="F19" s="62"/>
    </row>
    <row r="20" spans="1:6" s="26" customFormat="1" ht="20.149999999999999" customHeight="1" x14ac:dyDescent="0.3">
      <c r="A20" s="68" t="s">
        <v>72</v>
      </c>
      <c r="B20" s="69" t="s">
        <v>73</v>
      </c>
      <c r="C20" s="60"/>
      <c r="D20" s="61">
        <v>0</v>
      </c>
      <c r="E20" s="61">
        <v>0</v>
      </c>
      <c r="F20" s="62"/>
    </row>
    <row r="21" spans="1:6" s="26" customFormat="1" ht="20.149999999999999" customHeight="1" x14ac:dyDescent="0.3">
      <c r="A21" s="68" t="s">
        <v>74</v>
      </c>
      <c r="B21" s="69" t="s">
        <v>75</v>
      </c>
      <c r="C21" s="60"/>
      <c r="D21" s="61">
        <v>0</v>
      </c>
      <c r="E21" s="61">
        <v>0</v>
      </c>
      <c r="F21" s="62"/>
    </row>
    <row r="22" spans="1:6" s="26" customFormat="1" ht="20.149999999999999" customHeight="1" x14ac:dyDescent="0.3">
      <c r="A22" s="68" t="s">
        <v>77</v>
      </c>
      <c r="B22" s="69" t="s">
        <v>78</v>
      </c>
      <c r="C22" s="60"/>
      <c r="D22" s="61">
        <v>0</v>
      </c>
      <c r="E22" s="61">
        <v>0</v>
      </c>
      <c r="F22" s="62"/>
    </row>
    <row r="23" spans="1:6" s="26" customFormat="1" ht="20.149999999999999" customHeight="1" x14ac:dyDescent="0.3">
      <c r="A23" s="68" t="s">
        <v>79</v>
      </c>
      <c r="B23" s="69" t="s">
        <v>80</v>
      </c>
      <c r="C23" s="60"/>
      <c r="D23" s="61">
        <v>0</v>
      </c>
      <c r="E23" s="61">
        <v>0</v>
      </c>
      <c r="F23" s="62"/>
    </row>
    <row r="24" spans="1:6" s="26" customFormat="1" ht="20.149999999999999" customHeight="1" x14ac:dyDescent="0.3">
      <c r="A24" s="68" t="s">
        <v>237</v>
      </c>
      <c r="B24" s="69" t="s">
        <v>238</v>
      </c>
      <c r="C24" s="60"/>
      <c r="D24" s="61">
        <v>0</v>
      </c>
      <c r="E24" s="61">
        <v>0</v>
      </c>
      <c r="F24" s="62"/>
    </row>
    <row r="25" spans="1:6" s="26" customFormat="1" ht="20.149999999999999" customHeight="1" x14ac:dyDescent="0.3">
      <c r="A25" s="68" t="s">
        <v>81</v>
      </c>
      <c r="B25" s="69" t="s">
        <v>82</v>
      </c>
      <c r="C25" s="60"/>
      <c r="D25" s="61">
        <v>0</v>
      </c>
      <c r="E25" s="61">
        <v>0</v>
      </c>
      <c r="F25" s="62"/>
    </row>
    <row r="26" spans="1:6" s="26" customFormat="1" ht="20.149999999999999" customHeight="1" x14ac:dyDescent="0.3">
      <c r="A26" s="68" t="s">
        <v>239</v>
      </c>
      <c r="B26" s="69" t="s">
        <v>240</v>
      </c>
      <c r="C26" s="60"/>
      <c r="D26" s="61">
        <v>0</v>
      </c>
      <c r="E26" s="61">
        <v>0</v>
      </c>
      <c r="F26" s="62"/>
    </row>
    <row r="27" spans="1:6" s="26" customFormat="1" ht="20.149999999999999" customHeight="1" x14ac:dyDescent="0.3">
      <c r="A27" s="68" t="s">
        <v>83</v>
      </c>
      <c r="B27" s="69" t="s">
        <v>84</v>
      </c>
      <c r="C27" s="60"/>
      <c r="D27" s="61">
        <v>0</v>
      </c>
      <c r="E27" s="61">
        <v>0</v>
      </c>
      <c r="F27" s="62"/>
    </row>
    <row r="28" spans="1:6" s="26" customFormat="1" ht="20.149999999999999" customHeight="1" x14ac:dyDescent="0.3">
      <c r="A28" s="68" t="s">
        <v>85</v>
      </c>
      <c r="B28" s="69" t="s">
        <v>86</v>
      </c>
      <c r="C28" s="60"/>
      <c r="D28" s="61">
        <v>0</v>
      </c>
      <c r="E28" s="61">
        <v>0</v>
      </c>
      <c r="F28" s="62"/>
    </row>
    <row r="29" spans="1:6" s="26" customFormat="1" ht="20.149999999999999" customHeight="1" x14ac:dyDescent="0.3">
      <c r="A29" s="68" t="s">
        <v>87</v>
      </c>
      <c r="B29" s="69" t="s">
        <v>88</v>
      </c>
      <c r="C29" s="60"/>
      <c r="D29" s="61">
        <v>0</v>
      </c>
      <c r="E29" s="61">
        <v>0</v>
      </c>
      <c r="F29" s="62"/>
    </row>
    <row r="30" spans="1:6" s="26" customFormat="1" ht="20.149999999999999" customHeight="1" x14ac:dyDescent="0.3">
      <c r="A30" s="68" t="s">
        <v>89</v>
      </c>
      <c r="B30" s="69" t="s">
        <v>90</v>
      </c>
      <c r="C30" s="60"/>
      <c r="D30" s="61">
        <v>0</v>
      </c>
      <c r="E30" s="61">
        <v>0</v>
      </c>
      <c r="F30" s="62"/>
    </row>
    <row r="31" spans="1:6" s="26" customFormat="1" ht="20.149999999999999" customHeight="1" x14ac:dyDescent="0.3">
      <c r="A31" s="68" t="s">
        <v>91</v>
      </c>
      <c r="B31" s="69" t="s">
        <v>197</v>
      </c>
      <c r="C31" s="60"/>
      <c r="D31" s="61">
        <v>0</v>
      </c>
      <c r="E31" s="61">
        <v>0</v>
      </c>
      <c r="F31" s="62"/>
    </row>
    <row r="32" spans="1:6" s="26" customFormat="1" ht="20.149999999999999" customHeight="1" x14ac:dyDescent="0.3">
      <c r="A32" s="68" t="s">
        <v>92</v>
      </c>
      <c r="B32" s="69" t="s">
        <v>198</v>
      </c>
      <c r="C32" s="60"/>
      <c r="D32" s="61">
        <v>0</v>
      </c>
      <c r="E32" s="61">
        <v>0</v>
      </c>
      <c r="F32" s="62"/>
    </row>
    <row r="33" spans="1:6" s="26" customFormat="1" ht="20.149999999999999" customHeight="1" x14ac:dyDescent="0.3">
      <c r="A33" s="68" t="s">
        <v>93</v>
      </c>
      <c r="B33" s="69" t="s">
        <v>94</v>
      </c>
      <c r="C33" s="60"/>
      <c r="D33" s="61">
        <v>0</v>
      </c>
      <c r="E33" s="61">
        <v>0</v>
      </c>
      <c r="F33" s="62"/>
    </row>
    <row r="34" spans="1:6" s="26" customFormat="1" ht="20.149999999999999" customHeight="1" x14ac:dyDescent="0.3">
      <c r="A34" s="68" t="s">
        <v>95</v>
      </c>
      <c r="B34" s="69" t="s">
        <v>96</v>
      </c>
      <c r="C34" s="60"/>
      <c r="D34" s="61">
        <v>0</v>
      </c>
      <c r="E34" s="61">
        <v>0</v>
      </c>
      <c r="F34" s="62"/>
    </row>
    <row r="35" spans="1:6" s="26" customFormat="1" ht="20.149999999999999" customHeight="1" x14ac:dyDescent="0.3">
      <c r="A35" s="68" t="s">
        <v>97</v>
      </c>
      <c r="B35" s="69" t="s">
        <v>98</v>
      </c>
      <c r="C35" s="60"/>
      <c r="D35" s="61">
        <v>0</v>
      </c>
      <c r="E35" s="61">
        <v>0</v>
      </c>
      <c r="F35" s="62"/>
    </row>
    <row r="36" spans="1:6" s="26" customFormat="1" ht="20.149999999999999" customHeight="1" x14ac:dyDescent="0.3">
      <c r="A36" s="68" t="s">
        <v>99</v>
      </c>
      <c r="B36" s="69" t="s">
        <v>100</v>
      </c>
      <c r="C36" s="60"/>
      <c r="D36" s="61">
        <v>0</v>
      </c>
      <c r="E36" s="61">
        <v>0</v>
      </c>
      <c r="F36" s="62"/>
    </row>
    <row r="37" spans="1:6" s="26" customFormat="1" ht="20.149999999999999" customHeight="1" x14ac:dyDescent="0.3">
      <c r="A37" s="68" t="s">
        <v>101</v>
      </c>
      <c r="B37" s="69" t="s">
        <v>102</v>
      </c>
      <c r="C37" s="60"/>
      <c r="D37" s="61">
        <v>0</v>
      </c>
      <c r="E37" s="61">
        <v>0</v>
      </c>
      <c r="F37" s="62"/>
    </row>
    <row r="38" spans="1:6" s="26" customFormat="1" ht="20.149999999999999" customHeight="1" x14ac:dyDescent="0.3">
      <c r="A38" s="68" t="s">
        <v>103</v>
      </c>
      <c r="B38" s="69" t="s">
        <v>104</v>
      </c>
      <c r="C38" s="60"/>
      <c r="D38" s="61">
        <v>0</v>
      </c>
      <c r="E38" s="61">
        <v>0</v>
      </c>
      <c r="F38" s="62"/>
    </row>
    <row r="39" spans="1:6" s="26" customFormat="1" ht="20.149999999999999" customHeight="1" x14ac:dyDescent="0.3">
      <c r="A39" s="68" t="s">
        <v>105</v>
      </c>
      <c r="B39" s="69" t="s">
        <v>106</v>
      </c>
      <c r="C39" s="60"/>
      <c r="D39" s="61">
        <v>0</v>
      </c>
      <c r="E39" s="61">
        <v>0</v>
      </c>
      <c r="F39" s="62"/>
    </row>
    <row r="40" spans="1:6" s="26" customFormat="1" ht="20.149999999999999" customHeight="1" x14ac:dyDescent="0.3">
      <c r="A40" s="68" t="s">
        <v>107</v>
      </c>
      <c r="B40" s="69" t="s">
        <v>108</v>
      </c>
      <c r="C40" s="60"/>
      <c r="D40" s="61">
        <v>0</v>
      </c>
      <c r="E40" s="61">
        <v>0</v>
      </c>
      <c r="F40" s="62"/>
    </row>
    <row r="41" spans="1:6" s="26" customFormat="1" ht="20.149999999999999" customHeight="1" x14ac:dyDescent="0.3">
      <c r="A41" s="68" t="s">
        <v>109</v>
      </c>
      <c r="B41" s="69" t="s">
        <v>110</v>
      </c>
      <c r="C41" s="60"/>
      <c r="D41" s="61">
        <v>0</v>
      </c>
      <c r="E41" s="61">
        <v>0</v>
      </c>
      <c r="F41" s="62"/>
    </row>
    <row r="42" spans="1:6" s="26" customFormat="1" ht="20.149999999999999" customHeight="1" x14ac:dyDescent="0.3">
      <c r="A42" s="68" t="s">
        <v>111</v>
      </c>
      <c r="B42" s="69" t="s">
        <v>112</v>
      </c>
      <c r="C42" s="60"/>
      <c r="D42" s="61">
        <v>0</v>
      </c>
      <c r="E42" s="61">
        <v>0</v>
      </c>
      <c r="F42" s="62"/>
    </row>
    <row r="43" spans="1:6" s="26" customFormat="1" ht="20.149999999999999" customHeight="1" x14ac:dyDescent="0.3">
      <c r="A43" s="68" t="s">
        <v>113</v>
      </c>
      <c r="B43" s="69" t="s">
        <v>114</v>
      </c>
      <c r="C43" s="60"/>
      <c r="D43" s="61">
        <v>0</v>
      </c>
      <c r="E43" s="61">
        <v>0</v>
      </c>
      <c r="F43" s="62"/>
    </row>
    <row r="44" spans="1:6" s="26" customFormat="1" ht="20.149999999999999" customHeight="1" x14ac:dyDescent="0.3">
      <c r="A44" s="68" t="s">
        <v>115</v>
      </c>
      <c r="B44" s="69" t="s">
        <v>116</v>
      </c>
      <c r="C44" s="60"/>
      <c r="D44" s="61">
        <v>0</v>
      </c>
      <c r="E44" s="61">
        <v>0</v>
      </c>
      <c r="F44" s="62"/>
    </row>
    <row r="45" spans="1:6" s="26" customFormat="1" ht="20.149999999999999" customHeight="1" x14ac:dyDescent="0.3">
      <c r="A45" s="68" t="s">
        <v>117</v>
      </c>
      <c r="B45" s="69" t="s">
        <v>118</v>
      </c>
      <c r="C45" s="60"/>
      <c r="D45" s="61">
        <v>0</v>
      </c>
      <c r="E45" s="61">
        <v>0</v>
      </c>
      <c r="F45" s="62"/>
    </row>
    <row r="46" spans="1:6" s="26" customFormat="1" ht="20.149999999999999" customHeight="1" x14ac:dyDescent="0.3">
      <c r="A46" s="68" t="s">
        <v>119</v>
      </c>
      <c r="B46" s="69" t="s">
        <v>120</v>
      </c>
      <c r="C46" s="60"/>
      <c r="D46" s="61">
        <v>0</v>
      </c>
      <c r="E46" s="61">
        <v>0</v>
      </c>
      <c r="F46" s="62"/>
    </row>
    <row r="47" spans="1:6" s="26" customFormat="1" ht="20.149999999999999" customHeight="1" x14ac:dyDescent="0.3">
      <c r="A47" s="68" t="s">
        <v>121</v>
      </c>
      <c r="B47" s="69" t="s">
        <v>122</v>
      </c>
      <c r="C47" s="60"/>
      <c r="D47" s="61">
        <v>0</v>
      </c>
      <c r="E47" s="61">
        <v>0</v>
      </c>
      <c r="F47" s="62"/>
    </row>
    <row r="48" spans="1:6" s="26" customFormat="1" ht="20.149999999999999" customHeight="1" x14ac:dyDescent="0.3">
      <c r="A48" s="68" t="s">
        <v>123</v>
      </c>
      <c r="B48" s="69" t="s">
        <v>124</v>
      </c>
      <c r="C48" s="60"/>
      <c r="D48" s="61">
        <v>0</v>
      </c>
      <c r="E48" s="61">
        <v>0</v>
      </c>
      <c r="F48" s="62"/>
    </row>
    <row r="49" spans="1:6" s="26" customFormat="1" ht="20.149999999999999" customHeight="1" x14ac:dyDescent="0.3">
      <c r="A49" s="68" t="s">
        <v>125</v>
      </c>
      <c r="B49" s="69" t="s">
        <v>126</v>
      </c>
      <c r="C49" s="60"/>
      <c r="D49" s="61">
        <v>0</v>
      </c>
      <c r="E49" s="61">
        <v>0</v>
      </c>
      <c r="F49" s="62"/>
    </row>
    <row r="50" spans="1:6" s="26" customFormat="1" ht="20.149999999999999" customHeight="1" x14ac:dyDescent="0.3">
      <c r="A50" s="68" t="s">
        <v>127</v>
      </c>
      <c r="B50" s="69" t="s">
        <v>128</v>
      </c>
      <c r="C50" s="60"/>
      <c r="D50" s="61">
        <v>0</v>
      </c>
      <c r="E50" s="61">
        <v>0</v>
      </c>
      <c r="F50" s="62"/>
    </row>
    <row r="51" spans="1:6" s="26" customFormat="1" ht="20.149999999999999" customHeight="1" x14ac:dyDescent="0.3">
      <c r="A51" s="68" t="s">
        <v>199</v>
      </c>
      <c r="B51" s="69" t="s">
        <v>200</v>
      </c>
      <c r="C51" s="60"/>
      <c r="D51" s="61">
        <v>0</v>
      </c>
      <c r="E51" s="61">
        <v>0</v>
      </c>
      <c r="F51" s="62"/>
    </row>
    <row r="52" spans="1:6" s="26" customFormat="1" ht="20.149999999999999" customHeight="1" x14ac:dyDescent="0.3">
      <c r="A52" s="68" t="s">
        <v>241</v>
      </c>
      <c r="B52" s="69" t="s">
        <v>242</v>
      </c>
      <c r="C52" s="60"/>
      <c r="D52" s="61">
        <v>0</v>
      </c>
      <c r="E52" s="61">
        <v>0</v>
      </c>
      <c r="F52" s="62"/>
    </row>
    <row r="53" spans="1:6" s="26" customFormat="1" ht="20.149999999999999" customHeight="1" x14ac:dyDescent="0.3">
      <c r="A53" s="68" t="s">
        <v>201</v>
      </c>
      <c r="B53" s="69" t="s">
        <v>202</v>
      </c>
      <c r="C53" s="60"/>
      <c r="D53" s="61">
        <v>0</v>
      </c>
      <c r="E53" s="61">
        <v>0</v>
      </c>
      <c r="F53" s="62"/>
    </row>
    <row r="54" spans="1:6" s="26" customFormat="1" ht="20.149999999999999" customHeight="1" x14ac:dyDescent="0.3">
      <c r="A54" s="68" t="s">
        <v>203</v>
      </c>
      <c r="B54" s="69" t="s">
        <v>204</v>
      </c>
      <c r="C54" s="60"/>
      <c r="D54" s="61">
        <v>0</v>
      </c>
      <c r="E54" s="61">
        <v>0</v>
      </c>
      <c r="F54" s="62"/>
    </row>
    <row r="55" spans="1:6" s="26" customFormat="1" ht="20.149999999999999" customHeight="1" x14ac:dyDescent="0.3">
      <c r="A55" s="68" t="s">
        <v>129</v>
      </c>
      <c r="B55" s="69" t="s">
        <v>130</v>
      </c>
      <c r="C55" s="60"/>
      <c r="D55" s="61">
        <v>0</v>
      </c>
      <c r="E55" s="61">
        <v>0</v>
      </c>
      <c r="F55" s="62"/>
    </row>
    <row r="56" spans="1:6" s="26" customFormat="1" ht="20.149999999999999" customHeight="1" x14ac:dyDescent="0.3">
      <c r="A56" s="68" t="s">
        <v>131</v>
      </c>
      <c r="B56" s="69" t="s">
        <v>132</v>
      </c>
      <c r="C56" s="60"/>
      <c r="D56" s="61">
        <v>0</v>
      </c>
      <c r="E56" s="61">
        <v>0</v>
      </c>
      <c r="F56" s="62"/>
    </row>
    <row r="57" spans="1:6" s="26" customFormat="1" ht="20.149999999999999" customHeight="1" x14ac:dyDescent="0.3">
      <c r="A57" s="68" t="s">
        <v>243</v>
      </c>
      <c r="B57" s="69" t="s">
        <v>244</v>
      </c>
      <c r="C57" s="60"/>
      <c r="D57" s="61">
        <v>0</v>
      </c>
      <c r="E57" s="61">
        <v>0</v>
      </c>
      <c r="F57" s="62"/>
    </row>
    <row r="58" spans="1:6" s="26" customFormat="1" ht="20.149999999999999" customHeight="1" x14ac:dyDescent="0.3">
      <c r="A58" s="68" t="s">
        <v>245</v>
      </c>
      <c r="B58" s="69" t="s">
        <v>246</v>
      </c>
      <c r="C58" s="60"/>
      <c r="D58" s="61">
        <v>0</v>
      </c>
      <c r="E58" s="61">
        <v>0</v>
      </c>
      <c r="F58" s="62"/>
    </row>
    <row r="59" spans="1:6" s="26" customFormat="1" ht="20.149999999999999" customHeight="1" x14ac:dyDescent="0.3">
      <c r="A59" s="68" t="s">
        <v>133</v>
      </c>
      <c r="B59" s="69" t="s">
        <v>134</v>
      </c>
      <c r="C59" s="60"/>
      <c r="D59" s="61">
        <v>0</v>
      </c>
      <c r="E59" s="61">
        <v>0</v>
      </c>
      <c r="F59" s="62"/>
    </row>
    <row r="60" spans="1:6" s="26" customFormat="1" ht="20.149999999999999" customHeight="1" x14ac:dyDescent="0.3">
      <c r="A60" s="68" t="s">
        <v>135</v>
      </c>
      <c r="B60" s="69" t="s">
        <v>136</v>
      </c>
      <c r="C60" s="60"/>
      <c r="D60" s="61">
        <v>0</v>
      </c>
      <c r="E60" s="61">
        <v>0</v>
      </c>
      <c r="F60" s="62"/>
    </row>
    <row r="61" spans="1:6" s="26" customFormat="1" ht="20.149999999999999" customHeight="1" x14ac:dyDescent="0.3">
      <c r="A61" s="68" t="s">
        <v>206</v>
      </c>
      <c r="B61" s="69" t="s">
        <v>207</v>
      </c>
      <c r="C61" s="60"/>
      <c r="D61" s="61">
        <v>0</v>
      </c>
      <c r="E61" s="61">
        <v>0</v>
      </c>
      <c r="F61" s="62"/>
    </row>
    <row r="62" spans="1:6" s="26" customFormat="1" ht="20.149999999999999" customHeight="1" x14ac:dyDescent="0.3">
      <c r="A62" s="68" t="s">
        <v>208</v>
      </c>
      <c r="B62" s="69" t="s">
        <v>209</v>
      </c>
      <c r="C62" s="60"/>
      <c r="D62" s="61">
        <v>0</v>
      </c>
      <c r="E62" s="61">
        <v>0</v>
      </c>
      <c r="F62" s="62"/>
    </row>
    <row r="63" spans="1:6" s="26" customFormat="1" ht="20.149999999999999" customHeight="1" x14ac:dyDescent="0.3">
      <c r="A63" s="68" t="s">
        <v>137</v>
      </c>
      <c r="B63" s="69" t="s">
        <v>138</v>
      </c>
      <c r="C63" s="60"/>
      <c r="D63" s="61">
        <v>0</v>
      </c>
      <c r="E63" s="61">
        <v>0</v>
      </c>
      <c r="F63" s="62"/>
    </row>
    <row r="64" spans="1:6" s="26" customFormat="1" ht="20.149999999999999" customHeight="1" x14ac:dyDescent="0.3">
      <c r="A64" s="68" t="s">
        <v>210</v>
      </c>
      <c r="B64" s="69" t="s">
        <v>211</v>
      </c>
      <c r="C64" s="60"/>
      <c r="D64" s="61">
        <v>0</v>
      </c>
      <c r="E64" s="61">
        <v>0</v>
      </c>
      <c r="F64" s="62"/>
    </row>
    <row r="65" spans="1:6" s="26" customFormat="1" ht="20.149999999999999" customHeight="1" x14ac:dyDescent="0.3">
      <c r="A65" s="68" t="s">
        <v>139</v>
      </c>
      <c r="B65" s="69" t="s">
        <v>140</v>
      </c>
      <c r="C65" s="60"/>
      <c r="D65" s="61">
        <v>0</v>
      </c>
      <c r="E65" s="61">
        <v>0</v>
      </c>
      <c r="F65" s="62"/>
    </row>
    <row r="66" spans="1:6" s="26" customFormat="1" ht="20.149999999999999" customHeight="1" x14ac:dyDescent="0.3">
      <c r="A66" s="68" t="s">
        <v>212</v>
      </c>
      <c r="B66" s="69" t="s">
        <v>51</v>
      </c>
      <c r="C66" s="60"/>
      <c r="D66" s="61">
        <v>0</v>
      </c>
      <c r="E66" s="61">
        <v>0</v>
      </c>
      <c r="F66" s="62"/>
    </row>
    <row r="67" spans="1:6" ht="20.149999999999999" customHeight="1" x14ac:dyDescent="0.3">
      <c r="A67" s="68" t="s">
        <v>141</v>
      </c>
      <c r="B67" s="69" t="s">
        <v>142</v>
      </c>
      <c r="C67" s="60"/>
      <c r="D67" s="61">
        <v>0</v>
      </c>
      <c r="E67" s="61">
        <v>0</v>
      </c>
      <c r="F67" s="62"/>
    </row>
    <row r="68" spans="1:6" ht="20.149999999999999" customHeight="1" x14ac:dyDescent="0.3">
      <c r="A68" s="68" t="s">
        <v>143</v>
      </c>
      <c r="B68" s="69" t="s">
        <v>144</v>
      </c>
      <c r="C68" s="60"/>
      <c r="D68" s="61">
        <v>0</v>
      </c>
      <c r="E68" s="61">
        <v>0</v>
      </c>
      <c r="F68" s="62"/>
    </row>
    <row r="69" spans="1:6" ht="20.149999999999999" customHeight="1" x14ac:dyDescent="0.3">
      <c r="A69" s="68" t="s">
        <v>145</v>
      </c>
      <c r="B69" s="69" t="s">
        <v>146</v>
      </c>
      <c r="C69" s="60"/>
      <c r="D69" s="61">
        <v>0</v>
      </c>
      <c r="E69" s="61">
        <v>0</v>
      </c>
      <c r="F69" s="62"/>
    </row>
    <row r="70" spans="1:6" ht="20.149999999999999" customHeight="1" x14ac:dyDescent="0.3">
      <c r="A70" s="68" t="s">
        <v>147</v>
      </c>
      <c r="B70" s="69" t="s">
        <v>148</v>
      </c>
      <c r="C70" s="60"/>
      <c r="D70" s="61">
        <v>0</v>
      </c>
      <c r="E70" s="61">
        <v>0</v>
      </c>
      <c r="F70" s="62"/>
    </row>
    <row r="71" spans="1:6" ht="20.149999999999999" customHeight="1" x14ac:dyDescent="0.3">
      <c r="A71" s="68" t="s">
        <v>213</v>
      </c>
      <c r="B71" s="69" t="s">
        <v>76</v>
      </c>
      <c r="C71" s="60"/>
      <c r="D71" s="61">
        <v>0</v>
      </c>
      <c r="E71" s="61">
        <v>0</v>
      </c>
      <c r="F71" s="62"/>
    </row>
    <row r="72" spans="1:6" ht="20.149999999999999" customHeight="1" x14ac:dyDescent="0.3">
      <c r="A72" s="68" t="s">
        <v>214</v>
      </c>
      <c r="B72" s="69" t="s">
        <v>57</v>
      </c>
      <c r="C72" s="60"/>
      <c r="D72" s="61">
        <v>0</v>
      </c>
      <c r="E72" s="61">
        <v>0</v>
      </c>
      <c r="F72" s="62"/>
    </row>
    <row r="73" spans="1:6" ht="20.149999999999999" customHeight="1" x14ac:dyDescent="0.3">
      <c r="A73" s="68" t="s">
        <v>215</v>
      </c>
      <c r="B73" s="69" t="s">
        <v>216</v>
      </c>
      <c r="C73" s="60"/>
      <c r="D73" s="61">
        <v>0</v>
      </c>
      <c r="E73" s="61">
        <v>0</v>
      </c>
      <c r="F73" s="62"/>
    </row>
    <row r="74" spans="1:6" ht="20.149999999999999" customHeight="1" x14ac:dyDescent="0.3">
      <c r="A74" s="68" t="s">
        <v>247</v>
      </c>
      <c r="B74" s="69" t="s">
        <v>248</v>
      </c>
      <c r="C74" s="60"/>
      <c r="D74" s="61">
        <v>0</v>
      </c>
      <c r="E74" s="61">
        <v>0</v>
      </c>
      <c r="F74" s="62"/>
    </row>
    <row r="75" spans="1:6" ht="20.149999999999999" customHeight="1" x14ac:dyDescent="0.3">
      <c r="A75" s="68" t="s">
        <v>217</v>
      </c>
      <c r="B75" s="69" t="s">
        <v>54</v>
      </c>
      <c r="C75" s="60"/>
      <c r="D75" s="61">
        <v>0</v>
      </c>
      <c r="E75" s="61">
        <v>0</v>
      </c>
      <c r="F75" s="62"/>
    </row>
    <row r="76" spans="1:6" ht="20.149999999999999" customHeight="1" x14ac:dyDescent="0.3">
      <c r="A76" s="68" t="s">
        <v>249</v>
      </c>
      <c r="B76" s="69" t="s">
        <v>250</v>
      </c>
      <c r="C76" s="60"/>
      <c r="D76" s="61">
        <v>0</v>
      </c>
      <c r="E76" s="61">
        <v>0</v>
      </c>
      <c r="F76" s="62"/>
    </row>
    <row r="77" spans="1:6" ht="20.149999999999999" customHeight="1" x14ac:dyDescent="0.3">
      <c r="A77" s="68" t="s">
        <v>251</v>
      </c>
      <c r="B77" s="69" t="s">
        <v>252</v>
      </c>
      <c r="C77" s="60"/>
      <c r="D77" s="61">
        <v>0</v>
      </c>
      <c r="E77" s="61">
        <v>0</v>
      </c>
      <c r="F77" s="62"/>
    </row>
    <row r="78" spans="1:6" ht="20.149999999999999" customHeight="1" x14ac:dyDescent="0.3">
      <c r="A78" s="68" t="s">
        <v>219</v>
      </c>
      <c r="B78" s="69" t="s">
        <v>220</v>
      </c>
      <c r="C78" s="60"/>
      <c r="D78" s="61">
        <v>0</v>
      </c>
      <c r="E78" s="61">
        <v>0</v>
      </c>
      <c r="F78" s="62"/>
    </row>
    <row r="79" spans="1:6" ht="20.149999999999999" customHeight="1" x14ac:dyDescent="0.3">
      <c r="A79" s="68" t="s">
        <v>253</v>
      </c>
      <c r="B79" s="69" t="s">
        <v>244</v>
      </c>
      <c r="C79" s="60"/>
      <c r="D79" s="61">
        <v>0</v>
      </c>
      <c r="E79" s="61">
        <v>0</v>
      </c>
      <c r="F79" s="62"/>
    </row>
    <row r="80" spans="1:6" ht="20.149999999999999" customHeight="1" x14ac:dyDescent="0.3">
      <c r="A80" s="68" t="s">
        <v>254</v>
      </c>
      <c r="B80" s="69" t="s">
        <v>255</v>
      </c>
      <c r="C80" s="60"/>
      <c r="D80" s="61">
        <v>0</v>
      </c>
      <c r="E80" s="61">
        <v>0</v>
      </c>
      <c r="F80" s="62"/>
    </row>
    <row r="81" spans="1:6" ht="20.149999999999999" customHeight="1" x14ac:dyDescent="0.3">
      <c r="A81" s="68" t="s">
        <v>256</v>
      </c>
      <c r="B81" s="69" t="s">
        <v>257</v>
      </c>
      <c r="C81" s="60"/>
      <c r="D81" s="61">
        <v>0</v>
      </c>
      <c r="E81" s="61">
        <v>0</v>
      </c>
      <c r="F81" s="62"/>
    </row>
    <row r="82" spans="1:6" ht="20.149999999999999" customHeight="1" x14ac:dyDescent="0.3">
      <c r="A82" s="68" t="s">
        <v>258</v>
      </c>
      <c r="B82" s="69" t="s">
        <v>259</v>
      </c>
      <c r="C82" s="60"/>
      <c r="D82" s="61">
        <v>0</v>
      </c>
      <c r="E82" s="61">
        <v>0</v>
      </c>
      <c r="F82" s="62"/>
    </row>
    <row r="83" spans="1:6" ht="20.149999999999999" customHeight="1" x14ac:dyDescent="0.3">
      <c r="A83" s="68" t="s">
        <v>260</v>
      </c>
      <c r="B83" s="69" t="s">
        <v>261</v>
      </c>
      <c r="C83" s="60"/>
      <c r="D83" s="61">
        <v>0</v>
      </c>
      <c r="E83" s="61">
        <v>0</v>
      </c>
      <c r="F83" s="62"/>
    </row>
    <row r="84" spans="1:6" ht="20.149999999999999" customHeight="1" x14ac:dyDescent="0.3">
      <c r="A84" s="68" t="s">
        <v>262</v>
      </c>
      <c r="B84" s="69" t="s">
        <v>263</v>
      </c>
      <c r="C84" s="60"/>
      <c r="D84" s="61">
        <v>0</v>
      </c>
      <c r="E84" s="61">
        <v>0</v>
      </c>
      <c r="F84" s="62"/>
    </row>
    <row r="85" spans="1:6" ht="20.149999999999999" customHeight="1" x14ac:dyDescent="0.3">
      <c r="A85" s="68" t="s">
        <v>264</v>
      </c>
      <c r="B85" s="69" t="s">
        <v>265</v>
      </c>
      <c r="C85" s="60"/>
      <c r="D85" s="61">
        <v>0</v>
      </c>
      <c r="E85" s="61">
        <v>0</v>
      </c>
      <c r="F85" s="62"/>
    </row>
    <row r="86" spans="1:6" ht="20.149999999999999" customHeight="1" x14ac:dyDescent="0.3">
      <c r="A86" s="68" t="s">
        <v>266</v>
      </c>
      <c r="B86" s="69" t="s">
        <v>267</v>
      </c>
      <c r="C86" s="60"/>
      <c r="D86" s="61">
        <v>0</v>
      </c>
      <c r="E86" s="61">
        <v>0</v>
      </c>
      <c r="F86" s="62"/>
    </row>
    <row r="87" spans="1:6" ht="20.149999999999999" customHeight="1" x14ac:dyDescent="0.3">
      <c r="A87" s="68" t="s">
        <v>268</v>
      </c>
      <c r="B87" s="69" t="s">
        <v>269</v>
      </c>
      <c r="C87" s="60"/>
      <c r="D87" s="61">
        <v>0</v>
      </c>
      <c r="E87" s="61">
        <v>0</v>
      </c>
      <c r="F87" s="62"/>
    </row>
    <row r="88" spans="1:6" ht="20.149999999999999" customHeight="1" x14ac:dyDescent="0.3">
      <c r="A88" s="68" t="s">
        <v>270</v>
      </c>
      <c r="B88" s="69" t="s">
        <v>218</v>
      </c>
      <c r="C88" s="60"/>
      <c r="D88" s="61">
        <v>0</v>
      </c>
      <c r="E88" s="61">
        <v>0</v>
      </c>
      <c r="F88" s="62"/>
    </row>
    <row r="89" spans="1:6" ht="20.149999999999999" customHeight="1" x14ac:dyDescent="0.3">
      <c r="A89" s="68" t="s">
        <v>271</v>
      </c>
      <c r="B89" s="69" t="s">
        <v>272</v>
      </c>
      <c r="C89" s="60"/>
      <c r="D89" s="61">
        <v>0</v>
      </c>
      <c r="E89" s="61">
        <v>0</v>
      </c>
      <c r="F89" s="62"/>
    </row>
    <row r="90" spans="1:6" ht="20.149999999999999" customHeight="1" x14ac:dyDescent="0.3">
      <c r="A90" s="68" t="s">
        <v>273</v>
      </c>
      <c r="B90" s="69" t="s">
        <v>274</v>
      </c>
      <c r="C90" s="60"/>
      <c r="D90" s="61">
        <v>0</v>
      </c>
      <c r="E90" s="61">
        <v>0</v>
      </c>
      <c r="F90" s="62"/>
    </row>
    <row r="91" spans="1:6" ht="20.149999999999999" customHeight="1" x14ac:dyDescent="0.3">
      <c r="A91" s="68" t="s">
        <v>275</v>
      </c>
      <c r="B91" s="69" t="s">
        <v>205</v>
      </c>
      <c r="C91" s="60"/>
      <c r="D91" s="61">
        <v>0</v>
      </c>
      <c r="E91" s="61">
        <v>0</v>
      </c>
      <c r="F91" s="62"/>
    </row>
  </sheetData>
  <sheetProtection algorithmName="SHA-512" hashValue="faqxU/qgWkhKTa0iH82EJJwAEIaYBC0fzrPDgcO2ed18f4yIwEMzTUuYegFW5JqThHi9d6oobEhw/DtbLWYfsg==" saltValue="fzH5vMLxkl1mMNZBC8hLfA==" spinCount="100000" sheet="1" formatCells="0" formatColumns="0" formatRows="0" insertColumns="0" insertRows="0" insertHyperlinks="0" deleteColumns="0" deleteRows="0" selectLockedCells="1" sort="0" autoFilter="0" pivotTables="0"/>
  <autoFilter ref="A3:F3" xr:uid="{41FA407C-C960-4452-8423-306922410771}"/>
  <mergeCells count="1">
    <mergeCell ref="A1:F1"/>
  </mergeCells>
  <dataValidations count="1">
    <dataValidation type="list" allowBlank="1" showInputMessage="1" showErrorMessage="1" sqref="C4:C91" xr:uid="{F02ECD53-8C67-4B17-B67B-196FDD32F581}">
      <formula1>"Applicable, Not applicable, Full Exemption by HSV, Partial Exemption by HSV"</formula1>
    </dataValidation>
  </dataValidations>
  <pageMargins left="0.7" right="0.7" top="0.75" bottom="0.75" header="0.3" footer="0.3"/>
  <headerFooter>
    <oddHeader>&amp;C&amp;"Calibri"&amp;10&amp;K000000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B3F28EBBF64CAD4784AEB40DB77E070C" ma:contentTypeVersion="27" ma:contentTypeDescription="Create a new document." ma:contentTypeScope="" ma:versionID="cdf4bb6ba4cd9cbe623d0534820d9765">
  <xsd:schema xmlns:xsd="http://www.w3.org/2001/XMLSchema" xmlns:xs="http://www.w3.org/2001/XMLSchema" xmlns:p="http://schemas.microsoft.com/office/2006/metadata/properties" xmlns:ns2="0f9d45a8-e9a3-4ee4-99d8-7dcf1f0b4124" xmlns:ns3="8254da4f-3174-46c7-b351-937350f0aacb" targetNamespace="http://schemas.microsoft.com/office/2006/metadata/properties" ma:root="true" ma:fieldsID="cf9d59abaa08979dc1f4ce66f2aa2b2c" ns2:_="" ns3:_="">
    <xsd:import namespace="0f9d45a8-e9a3-4ee4-99d8-7dcf1f0b4124"/>
    <xsd:import namespace="8254da4f-3174-46c7-b351-937350f0aacb"/>
    <xsd:element name="properties">
      <xsd:complexType>
        <xsd:sequence>
          <xsd:element name="documentManagement">
            <xsd:complexType>
              <xsd:all>
                <xsd:element ref="ns2:_dlc_DocIdUrl" minOccurs="0"/>
                <xsd:element ref="ns3:Health_x0020_Service" minOccurs="0"/>
                <xsd:element ref="ns3:AuditYear" minOccurs="0"/>
                <xsd:element ref="ns3:ComplianceType"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ObjectDetectorVersions" minOccurs="0"/>
                <xsd:element ref="ns2:_dlc_DocId" minOccurs="0"/>
                <xsd:element ref="ns2:_dlc_DocIdPersistId" minOccurs="0"/>
                <xsd:element ref="ns3:_Flow_SignoffStatus" minOccurs="0"/>
                <xsd:element ref="ns3:MediaServiceSearchProperties" minOccurs="0"/>
                <xsd:element ref="ns3:MediaLengthInSeconds" minOccurs="0"/>
                <xsd:element ref="ns3:TestforPowerBI" minOccurs="0"/>
                <xsd:element ref="ns3:Health_x0020_Service_x003a__x0020_Current_x0020_Name"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d45a8-e9a3-4ee4-99d8-7dcf1f0b4124" elementFormDefault="qualified">
    <xsd:import namespace="http://schemas.microsoft.com/office/2006/documentManagement/types"/>
    <xsd:import namespace="http://schemas.microsoft.com/office/infopath/2007/PartnerControls"/>
    <xsd:element name="_dlc_DocIdUrl" ma:index="1"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_dlc_DocId" ma:index="20" nillable="true" ma:displayName="Document ID Value" ma:description="The value of the document ID assigned to this item." ma:hidden="true" ma:indexed="true" ma:internalName="_dlc_DocId" ma:readOnly="false">
      <xsd:simpleType>
        <xsd:restriction base="dms:Text"/>
      </xsd:simpleType>
    </xsd:element>
    <xsd:element name="_dlc_DocIdPersistId" ma:index="22" nillable="true" ma:displayName="Persist ID" ma:description="Keep ID on add." ma:hidden="true" ma:internalName="_dlc_DocIdPersistId" ma:readOnly="false">
      <xsd:simpleType>
        <xsd:restriction base="dms:Boolean"/>
      </xsd:simpleType>
    </xsd:element>
    <xsd:element name="TaxCatchAll" ma:index="33" nillable="true" ma:displayName="Taxonomy Catch All Column" ma:hidden="true" ma:list="{a8199182-d092-46df-ba6e-0aff1fac17b1}" ma:internalName="TaxCatchAll" ma:readOnly="false" ma:showField="CatchAllData" ma:web="0f9d45a8-e9a3-4ee4-99d8-7dcf1f0b412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254da4f-3174-46c7-b351-937350f0aacb" elementFormDefault="qualified">
    <xsd:import namespace="http://schemas.microsoft.com/office/2006/documentManagement/types"/>
    <xsd:import namespace="http://schemas.microsoft.com/office/infopath/2007/PartnerControls"/>
    <xsd:element name="Health_x0020_Service" ma:index="2" nillable="true" ma:displayName="Health Service" ma:format="Dropdown" ma:list="589f5b49-ac91-460a-af92-f093a2f4812a" ma:internalName="Health_x0020_Service" ma:readOnly="false" ma:showField="HealthService">
      <xsd:simpleType>
        <xsd:restriction base="dms:Lookup"/>
      </xsd:simpleType>
    </xsd:element>
    <xsd:element name="AuditYear" ma:index="3" nillable="true" ma:displayName="Audit Year" ma:format="DateOnly" ma:internalName="AuditYear" ma:readOnly="false">
      <xsd:simpleType>
        <xsd:restriction base="dms:DateTime"/>
      </xsd:simpleType>
    </xsd:element>
    <xsd:element name="ComplianceType" ma:index="4" nillable="true" ma:displayName="Compliance Type" ma:format="Dropdown" ma:internalName="ComplianceType">
      <xsd:simpleType>
        <xsd:restriction base="dms:Choice">
          <xsd:enumeration value="Attestation"/>
          <xsd:enumeration value="Audit Report"/>
          <xsd:enumeration value="CEO Letter"/>
          <xsd:enumeration value="Audit Report - Approved extension"/>
          <xsd:enumeration value="HSV Notification"/>
          <xsd:enumeration value="HSV Response - Audit"/>
          <xsd:enumeration value="HSV Response - Self-Assessment"/>
          <xsd:enumeration value="First Interim Report"/>
          <xsd:enumeration value="Third Interim Report"/>
          <xsd:enumeration value="Self-Assessment - Orginal"/>
          <xsd:enumeration value="Self-Assessment - PDF"/>
          <xsd:enumeration value="Activity Report"/>
          <xsd:enumeration value="Annual Report"/>
          <xsd:enumeration value="Second Interim Report"/>
          <xsd:enumeration value="HSV Response - First Interim Report"/>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hidden="true"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hidden="true" ma:internalName="MediaServiceOCR"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_Flow_SignoffStatus" ma:index="23" nillable="true" ma:displayName="Sign-off status" ma:hidden="true" ma:internalName="Sign_x002d_off_x0020_status" ma:readOnly="fals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TestforPowerBI" ma:index="26" nillable="true" ma:displayName="Report Type" ma:format="Dropdown" ma:hidden="true" ma:internalName="TestforPowerBI" ma:readOnly="false">
      <xsd:simpleType>
        <xsd:restriction base="dms:Choice">
          <xsd:enumeration value="HSV internal only"/>
          <xsd:enumeration value="Health services only"/>
        </xsd:restriction>
      </xsd:simpleType>
    </xsd:element>
    <xsd:element name="Health_x0020_Service_x003a__x0020_Current_x0020_Name" ma:index="30" nillable="true" ma:displayName="Health Service: Current Name" ma:format="Dropdown" ma:hidden="true" ma:list="589f5b49-ac91-460a-af92-f093a2f4812a" ma:internalName="Health_x0020_Service_x003a__x0020_Current_x0020_Name" ma:readOnly="true" ma:showField="CurrentName">
      <xsd:simpleType>
        <xsd:restriction base="dms:Lookup"/>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158b89e7-507a-4423-9cbe-09dfa727e45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0f9d45a8-e9a3-4ee4-99d8-7dcf1f0b4124">AJUQTYDFRF3Z-950767907-10662</_dlc_DocId>
    <_dlc_DocIdUrl xmlns="0f9d45a8-e9a3-4ee4-99d8-7dcf1f0b4124">
      <Url>https://hpvau.sharepoint.com/sites/HealthServiceCompliance-ComplianceAdmin/_layouts/15/DocIdRedir.aspx?ID=AJUQTYDFRF3Z-950767907-10662</Url>
      <Description>AJUQTYDFRF3Z-950767907-10662</Description>
    </_dlc_DocIdUrl>
    <_Flow_SignoffStatus xmlns="8254da4f-3174-46c7-b351-937350f0aacb" xsi:nil="true"/>
    <TestforPowerBI xmlns="8254da4f-3174-46c7-b351-937350f0aacb" xsi:nil="true"/>
    <TaxCatchAll xmlns="0f9d45a8-e9a3-4ee4-99d8-7dcf1f0b4124" xsi:nil="true"/>
    <_dlc_DocIdPersistId xmlns="0f9d45a8-e9a3-4ee4-99d8-7dcf1f0b4124" xsi:nil="true"/>
    <lcf76f155ced4ddcb4097134ff3c332f xmlns="8254da4f-3174-46c7-b351-937350f0aacb">
      <Terms xmlns="http://schemas.microsoft.com/office/infopath/2007/PartnerControls"/>
    </lcf76f155ced4ddcb4097134ff3c332f>
    <ComplianceType xmlns="8254da4f-3174-46c7-b351-937350f0aacb" xsi:nil="true"/>
    <AuditYear xmlns="8254da4f-3174-46c7-b351-937350f0aacb" xsi:nil="true"/>
    <Health_x0020_Service xmlns="8254da4f-3174-46c7-b351-937350f0aacb"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538F5D-C628-439B-B65D-6752C83D5F01}">
  <ds:schemaRefs>
    <ds:schemaRef ds:uri="http://schemas.microsoft.com/sharepoint/events"/>
  </ds:schemaRefs>
</ds:datastoreItem>
</file>

<file path=customXml/itemProps2.xml><?xml version="1.0" encoding="utf-8"?>
<ds:datastoreItem xmlns:ds="http://schemas.openxmlformats.org/officeDocument/2006/customXml" ds:itemID="{742EC7AE-1A6E-4FED-A1C1-040C631322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9d45a8-e9a3-4ee4-99d8-7dcf1f0b4124"/>
    <ds:schemaRef ds:uri="8254da4f-3174-46c7-b351-937350f0aa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96B582-75E6-4C05-A447-C926DE1298EC}">
  <ds:schemaRefs>
    <ds:schemaRef ds:uri="http://schemas.microsoft.com/office/2006/metadata/properties"/>
    <ds:schemaRef ds:uri="http://schemas.microsoft.com/office/infopath/2007/PartnerControls"/>
    <ds:schemaRef ds:uri="0f9d45a8-e9a3-4ee4-99d8-7dcf1f0b4124"/>
    <ds:schemaRef ds:uri="8254da4f-3174-46c7-b351-937350f0aacb"/>
  </ds:schemaRefs>
</ds:datastoreItem>
</file>

<file path=customXml/itemProps4.xml><?xml version="1.0" encoding="utf-8"?>
<ds:datastoreItem xmlns:ds="http://schemas.openxmlformats.org/officeDocument/2006/customXml" ds:itemID="{D5C8A1D3-6350-4091-ABD8-71549DF2BF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HSV PP Summary</vt:lpstr>
      <vt:lpstr>HSV PP1</vt:lpstr>
      <vt:lpstr>HSV PP2</vt:lpstr>
      <vt:lpstr>HSV PP3</vt:lpstr>
      <vt:lpstr>HSV PP4</vt:lpstr>
      <vt:lpstr>HSV PP5</vt:lpstr>
      <vt:lpstr>Lists</vt:lpstr>
      <vt:lpstr>HSV Collective Agreements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HPV Excel template</dc:title>
  <dc:subject/>
  <dc:creator>Brendan Dohnt</dc:creator>
  <cp:keywords/>
  <dc:description/>
  <cp:lastModifiedBy>Brendan Dohnt</cp:lastModifiedBy>
  <cp:revision/>
  <dcterms:created xsi:type="dcterms:W3CDTF">2017-12-16T02:26:31Z</dcterms:created>
  <dcterms:modified xsi:type="dcterms:W3CDTF">2026-04-16T03:59:50Z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0x010100B3F28EBBF64CAD4784AEB40DB77E070C</vt:lpwstr>
  </property>
  <property fmtid="{D5CDD505-2E9C-101B-9397-08002B2CF9AE}" pid="3" name="_dlc_DocIdItemGuid">
    <vt:lpwstr>d45ca6d4-ae0b-4d8e-9e1d-768faff521b2</vt:lpwstr>
  </property>
  <property fmtid="{D5CDD505-2E9C-101B-9397-08002B2CF9AE}" pid="4" name="MSIP_Label_d49f6c37-c30e-4283-8e45-72b81dfc8dc8_Enabled">
    <vt:lpwstr>true</vt:lpwstr>
  </property>
  <property fmtid="{D5CDD505-2E9C-101B-9397-08002B2CF9AE}" pid="5" name="MSIP_Label_d49f6c37-c30e-4283-8e45-72b81dfc8dc8_SetDate">
    <vt:lpwstr>2023-10-10T02:56:59Z</vt:lpwstr>
  </property>
  <property fmtid="{D5CDD505-2E9C-101B-9397-08002B2CF9AE}" pid="6" name="MSIP_Label_d49f6c37-c30e-4283-8e45-72b81dfc8dc8_Method">
    <vt:lpwstr>Privileged</vt:lpwstr>
  </property>
  <property fmtid="{D5CDD505-2E9C-101B-9397-08002B2CF9AE}" pid="7" name="MSIP_Label_d49f6c37-c30e-4283-8e45-72b81dfc8dc8_Name">
    <vt:lpwstr>Official</vt:lpwstr>
  </property>
  <property fmtid="{D5CDD505-2E9C-101B-9397-08002B2CF9AE}" pid="8" name="MSIP_Label_d49f6c37-c30e-4283-8e45-72b81dfc8dc8_SiteId">
    <vt:lpwstr>30f5f904-8a78-47b0-b5c6-a0977f203a69</vt:lpwstr>
  </property>
  <property fmtid="{D5CDD505-2E9C-101B-9397-08002B2CF9AE}" pid="9" name="MSIP_Label_d49f6c37-c30e-4283-8e45-72b81dfc8dc8_ActionId">
    <vt:lpwstr>735960be-137a-4919-bd51-d104d1721795</vt:lpwstr>
  </property>
  <property fmtid="{D5CDD505-2E9C-101B-9397-08002B2CF9AE}" pid="10" name="MSIP_Label_d49f6c37-c30e-4283-8e45-72b81dfc8dc8_ContentBits">
    <vt:lpwstr>1</vt:lpwstr>
  </property>
  <property fmtid="{D5CDD505-2E9C-101B-9397-08002B2CF9AE}" pid="11" name="MediaServiceImageTags">
    <vt:lpwstr/>
  </property>
</Properties>
</file>